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tions\2023-Fiscal-History-Updates\final\6-14-23\"/>
    </mc:Choice>
  </mc:AlternateContent>
  <xr:revisionPtr revIDLastSave="0" documentId="8_{11C2D70E-C1C0-42CE-AD16-0E6997D69B92}" xr6:coauthVersionLast="47" xr6:coauthVersionMax="47" xr10:uidLastSave="{00000000-0000-0000-0000-000000000000}"/>
  <bookViews>
    <workbookView xWindow="2505" yWindow="2505" windowWidth="18900" windowHeight="11055" xr2:uid="{00000000-000D-0000-FFFF-FFFF00000000}"/>
  </bookViews>
  <sheets>
    <sheet name="Sheet1" sheetId="1" r:id="rId1"/>
    <sheet name="$ in Thousands" sheetId="3" r:id="rId2"/>
  </sheets>
  <definedNames>
    <definedName name="_xlnm.Print_Titles" localSheetId="1">'$ in Thousands'!$A:$A</definedName>
    <definedName name="_xlnm.Print_Titles" localSheetId="0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8" i="3" l="1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R10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AR8" i="3"/>
  <c r="AQ8" i="3"/>
  <c r="AP8" i="3"/>
  <c r="AO8" i="3"/>
  <c r="AN8" i="3"/>
  <c r="AM8" i="3"/>
  <c r="AM20" i="3" s="1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W20" i="3" s="1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M18" i="1"/>
  <c r="L18" i="1"/>
  <c r="J18" i="1"/>
  <c r="J18" i="3" s="1"/>
  <c r="I18" i="1"/>
  <c r="B18" i="3"/>
  <c r="L18" i="3" l="1"/>
  <c r="O20" i="3"/>
  <c r="S20" i="3"/>
  <c r="AA20" i="3"/>
  <c r="AE20" i="3"/>
  <c r="AI20" i="3"/>
  <c r="AQ20" i="3"/>
  <c r="I18" i="3"/>
  <c r="M18" i="3"/>
  <c r="J20" i="3"/>
  <c r="N20" i="3"/>
  <c r="R20" i="3"/>
  <c r="V20" i="3"/>
  <c r="Z20" i="3"/>
  <c r="AD20" i="3"/>
  <c r="AH20" i="3"/>
  <c r="AL20" i="3"/>
  <c r="AP20" i="3"/>
  <c r="D20" i="3"/>
  <c r="P20" i="3"/>
  <c r="T20" i="3"/>
  <c r="X20" i="3"/>
  <c r="AB20" i="3"/>
  <c r="AF20" i="3"/>
  <c r="AJ20" i="3"/>
  <c r="AN20" i="3"/>
  <c r="AR20" i="3"/>
  <c r="Q20" i="3"/>
  <c r="U20" i="3"/>
  <c r="Y20" i="3"/>
  <c r="AC20" i="3"/>
  <c r="AG20" i="3"/>
  <c r="AK20" i="3"/>
  <c r="AO20" i="3"/>
  <c r="K18" i="1"/>
  <c r="K18" i="3" s="1"/>
  <c r="H18" i="1"/>
  <c r="H18" i="3" s="1"/>
  <c r="G18" i="1"/>
  <c r="G18" i="3" s="1"/>
  <c r="F18" i="1"/>
  <c r="F18" i="3" s="1"/>
  <c r="E18" i="1"/>
  <c r="E18" i="3" s="1"/>
  <c r="E20" i="3" s="1"/>
  <c r="D18" i="1"/>
  <c r="D18" i="3" s="1"/>
  <c r="C18" i="1"/>
  <c r="C18" i="3" s="1"/>
  <c r="C20" i="3" l="1"/>
  <c r="L20" i="3"/>
  <c r="F20" i="3"/>
  <c r="M20" i="3"/>
  <c r="H20" i="3"/>
  <c r="I20" i="3"/>
  <c r="K20" i="3"/>
  <c r="G20" i="3"/>
  <c r="C20" i="1"/>
  <c r="B19" i="3"/>
  <c r="B17" i="3"/>
  <c r="B16" i="3"/>
  <c r="B15" i="3"/>
  <c r="B14" i="3"/>
  <c r="B13" i="3"/>
  <c r="B12" i="3"/>
  <c r="B10" i="3"/>
  <c r="B9" i="3"/>
  <c r="B8" i="3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X20" i="1"/>
  <c r="T20" i="1"/>
  <c r="V20" i="1"/>
  <c r="U20" i="1"/>
  <c r="S20" i="1"/>
  <c r="W20" i="1"/>
  <c r="B7" i="3" l="1"/>
  <c r="B20" i="3" s="1"/>
  <c r="B20" i="1"/>
</calcChain>
</file>

<file path=xl/sharedStrings.xml><?xml version="1.0" encoding="utf-8"?>
<sst xmlns="http://schemas.openxmlformats.org/spreadsheetml/2006/main" count="32" uniqueCount="16">
  <si>
    <t>Licenses</t>
  </si>
  <si>
    <t>Permits</t>
  </si>
  <si>
    <t>Privileges and Franchises</t>
  </si>
  <si>
    <t>Fines</t>
  </si>
  <si>
    <t>Forfeitures</t>
  </si>
  <si>
    <t>Miscellaneous</t>
  </si>
  <si>
    <t>Charges for Services:</t>
  </si>
  <si>
    <t xml:space="preserve">    General Government</t>
  </si>
  <si>
    <t xml:space="preserve">    Water and Sewer</t>
  </si>
  <si>
    <t xml:space="preserve">    Housing</t>
  </si>
  <si>
    <t xml:space="preserve">    Rental Income</t>
  </si>
  <si>
    <t>Non-Tax Revenue</t>
  </si>
  <si>
    <t>Source: Comprehensive Annual Financial Reports of the Comptroller</t>
  </si>
  <si>
    <t>Investment Income</t>
  </si>
  <si>
    <t>Fund Transfers and Disallowances</t>
  </si>
  <si>
    <t>TOTAL OTHER NON-TAX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</si>
</sst>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1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41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41" fontId="5" fillId="0" borderId="1" xfId="0" applyNumberFormat="1" applyFont="1" applyBorder="1"/>
    <xf numFmtId="41" fontId="4" fillId="0" borderId="2" xfId="0" applyNumberFormat="1" applyFont="1" applyBorder="1"/>
    <xf numFmtId="41" fontId="4" fillId="0" borderId="0" xfId="0" applyNumberFormat="1" applyFont="1"/>
    <xf numFmtId="164" fontId="5" fillId="0" borderId="0" xfId="1" applyNumberFormat="1" applyFont="1"/>
    <xf numFmtId="164" fontId="4" fillId="0" borderId="0" xfId="1" applyNumberFormat="1" applyFont="1"/>
    <xf numFmtId="164" fontId="5" fillId="0" borderId="1" xfId="1" applyNumberFormat="1" applyFont="1" applyBorder="1"/>
    <xf numFmtId="0" fontId="8" fillId="0" borderId="0" xfId="0" applyFont="1"/>
    <xf numFmtId="164" fontId="3" fillId="0" borderId="0" xfId="1" applyNumberFormat="1" applyFont="1" applyFill="1"/>
    <xf numFmtId="164" fontId="3" fillId="0" borderId="0" xfId="1" applyNumberFormat="1" applyFont="1" applyBorder="1"/>
    <xf numFmtId="164" fontId="3" fillId="0" borderId="0" xfId="1" applyNumberFormat="1" applyFont="1" applyFill="1" applyBorder="1"/>
    <xf numFmtId="164" fontId="5" fillId="0" borderId="1" xfId="1" applyNumberFormat="1" applyFont="1" applyFill="1" applyBorder="1"/>
    <xf numFmtId="41" fontId="4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21"/>
  <sheetViews>
    <sheetView tabSelected="1" workbookViewId="0"/>
  </sheetViews>
  <sheetFormatPr defaultColWidth="9.140625" defaultRowHeight="12" x14ac:dyDescent="0.2"/>
  <cols>
    <col min="1" max="1" width="33.85546875" style="4" customWidth="1"/>
    <col min="2" max="15" width="13.5703125" style="4" customWidth="1"/>
    <col min="16" max="18" width="16" style="3" bestFit="1" customWidth="1"/>
    <col min="19" max="39" width="13.5703125" style="3" bestFit="1" customWidth="1"/>
    <col min="40" max="40" width="14.140625" style="3" bestFit="1" customWidth="1"/>
    <col min="41" max="44" width="13.5703125" style="3" bestFit="1" customWidth="1"/>
    <col min="45" max="16384" width="9.140625" style="3"/>
  </cols>
  <sheetData>
    <row r="1" spans="1:44" s="10" customFormat="1" ht="12.75" x14ac:dyDescent="0.2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44" s="1" customFormat="1" x14ac:dyDescent="0.2">
      <c r="A2" s="18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44" s="1" customForma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44" s="2" customFormat="1" x14ac:dyDescent="0.2">
      <c r="A4" s="5"/>
      <c r="B4" s="7">
        <v>2022</v>
      </c>
      <c r="C4" s="7">
        <v>2021</v>
      </c>
      <c r="D4" s="7">
        <v>2020</v>
      </c>
      <c r="E4" s="7">
        <v>2019</v>
      </c>
      <c r="F4" s="7">
        <v>2018</v>
      </c>
      <c r="G4" s="7">
        <v>2017</v>
      </c>
      <c r="H4" s="7">
        <v>2016</v>
      </c>
      <c r="I4" s="7">
        <v>2015</v>
      </c>
      <c r="J4" s="7">
        <v>2014</v>
      </c>
      <c r="K4" s="7">
        <v>2013</v>
      </c>
      <c r="L4" s="7">
        <v>2012</v>
      </c>
      <c r="M4" s="7">
        <v>2011</v>
      </c>
      <c r="N4" s="7">
        <v>2010</v>
      </c>
      <c r="O4" s="7">
        <v>2009</v>
      </c>
      <c r="P4" s="7">
        <v>2008</v>
      </c>
      <c r="Q4" s="7">
        <v>2007</v>
      </c>
      <c r="R4" s="7">
        <v>2006</v>
      </c>
      <c r="S4" s="7">
        <v>2005</v>
      </c>
      <c r="T4" s="7">
        <v>2004</v>
      </c>
      <c r="U4" s="7">
        <v>2003</v>
      </c>
      <c r="V4" s="7">
        <v>2002</v>
      </c>
      <c r="W4" s="7">
        <v>2001</v>
      </c>
      <c r="X4" s="7">
        <v>2000</v>
      </c>
      <c r="Y4" s="7">
        <v>1999</v>
      </c>
      <c r="Z4" s="7">
        <v>1998</v>
      </c>
      <c r="AA4" s="7">
        <v>1997</v>
      </c>
      <c r="AB4" s="7">
        <v>1996</v>
      </c>
      <c r="AC4" s="7">
        <v>1995</v>
      </c>
      <c r="AD4" s="7">
        <v>1994</v>
      </c>
      <c r="AE4" s="7">
        <v>1993</v>
      </c>
      <c r="AF4" s="7">
        <v>1992</v>
      </c>
      <c r="AG4" s="7">
        <v>1991</v>
      </c>
      <c r="AH4" s="7">
        <v>1990</v>
      </c>
      <c r="AI4" s="7">
        <v>1989</v>
      </c>
      <c r="AJ4" s="7">
        <v>1988</v>
      </c>
      <c r="AK4" s="7">
        <v>1987</v>
      </c>
      <c r="AL4" s="7">
        <v>1986</v>
      </c>
      <c r="AM4" s="7">
        <v>1985</v>
      </c>
      <c r="AN4" s="7">
        <v>1984</v>
      </c>
      <c r="AO4" s="7">
        <v>1983</v>
      </c>
      <c r="AP4" s="7">
        <v>1982</v>
      </c>
      <c r="AQ4" s="7">
        <v>1981</v>
      </c>
      <c r="AR4" s="7">
        <v>1980</v>
      </c>
    </row>
    <row r="5" spans="1:44" s="2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1" customFormat="1" x14ac:dyDescent="0.2">
      <c r="A6" s="6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x14ac:dyDescent="0.2">
      <c r="A7" s="6" t="s">
        <v>7</v>
      </c>
      <c r="B7" s="15">
        <v>849741872</v>
      </c>
      <c r="C7" s="15">
        <v>862563265</v>
      </c>
      <c r="D7" s="15">
        <v>951448932</v>
      </c>
      <c r="E7" s="15">
        <v>1030693541</v>
      </c>
      <c r="F7" s="15">
        <v>1026586909</v>
      </c>
      <c r="G7" s="15">
        <v>1032730553</v>
      </c>
      <c r="H7" s="15">
        <v>1000531265</v>
      </c>
      <c r="I7" s="15">
        <v>973755689</v>
      </c>
      <c r="J7" s="15">
        <v>950834492</v>
      </c>
      <c r="K7" s="15">
        <v>871676110</v>
      </c>
      <c r="L7" s="15">
        <v>850005331</v>
      </c>
      <c r="M7" s="15">
        <v>776040779</v>
      </c>
      <c r="N7" s="15">
        <v>745949070</v>
      </c>
      <c r="O7" s="15">
        <v>687059675</v>
      </c>
      <c r="P7" s="15">
        <v>638213563</v>
      </c>
      <c r="Q7" s="15">
        <v>613161707</v>
      </c>
      <c r="R7" s="15">
        <v>611315742</v>
      </c>
      <c r="S7" s="8">
        <v>613905119</v>
      </c>
      <c r="T7" s="8">
        <v>592268690</v>
      </c>
      <c r="U7" s="8">
        <v>500602005</v>
      </c>
      <c r="V7" s="8">
        <v>461181867</v>
      </c>
      <c r="W7" s="8">
        <v>439186641</v>
      </c>
      <c r="X7" s="8">
        <v>438996001</v>
      </c>
      <c r="Y7" s="8">
        <v>439757033</v>
      </c>
      <c r="Z7" s="8">
        <v>434713411</v>
      </c>
      <c r="AA7" s="8">
        <v>428221539</v>
      </c>
      <c r="AB7" s="8">
        <v>415397140</v>
      </c>
      <c r="AC7" s="8">
        <v>396078734</v>
      </c>
      <c r="AD7" s="8">
        <v>388869260</v>
      </c>
      <c r="AE7" s="8">
        <v>396878018</v>
      </c>
      <c r="AF7" s="8">
        <v>368729070</v>
      </c>
      <c r="AG7" s="8">
        <v>336585323</v>
      </c>
      <c r="AH7" s="8">
        <v>298444916</v>
      </c>
      <c r="AI7" s="8">
        <v>285805592</v>
      </c>
      <c r="AJ7" s="8">
        <v>253065923</v>
      </c>
      <c r="AK7" s="8">
        <v>241411724</v>
      </c>
      <c r="AL7" s="8">
        <v>222153122</v>
      </c>
      <c r="AM7" s="8">
        <v>205966632</v>
      </c>
      <c r="AN7" s="8">
        <v>192643905</v>
      </c>
      <c r="AO7" s="8">
        <v>176493615</v>
      </c>
      <c r="AP7" s="8">
        <v>251975091</v>
      </c>
      <c r="AQ7" s="8">
        <v>245455185</v>
      </c>
      <c r="AR7" s="8">
        <v>245258335</v>
      </c>
    </row>
    <row r="8" spans="1:44" x14ac:dyDescent="0.2">
      <c r="A8" s="6" t="s">
        <v>8</v>
      </c>
      <c r="B8" s="15">
        <v>1574863807</v>
      </c>
      <c r="C8" s="15">
        <v>1687272896</v>
      </c>
      <c r="D8" s="15">
        <v>1614829274</v>
      </c>
      <c r="E8" s="15">
        <v>1469601004</v>
      </c>
      <c r="F8" s="15">
        <v>1389953992</v>
      </c>
      <c r="G8" s="15">
        <v>1385445635</v>
      </c>
      <c r="H8" s="15">
        <v>1297293761</v>
      </c>
      <c r="I8" s="15">
        <v>1439414736</v>
      </c>
      <c r="J8" s="15">
        <v>1490549917</v>
      </c>
      <c r="K8" s="15">
        <v>1361054591</v>
      </c>
      <c r="L8" s="15">
        <v>1373037802</v>
      </c>
      <c r="M8" s="15">
        <v>1294532700</v>
      </c>
      <c r="N8" s="15">
        <v>1539845240</v>
      </c>
      <c r="O8" s="15">
        <v>1283505261</v>
      </c>
      <c r="P8" s="15">
        <v>1202190064</v>
      </c>
      <c r="Q8" s="15">
        <v>1063873430</v>
      </c>
      <c r="R8" s="15">
        <v>989545265</v>
      </c>
      <c r="S8" s="8">
        <v>899324043</v>
      </c>
      <c r="T8" s="8">
        <v>884744982</v>
      </c>
      <c r="U8" s="8">
        <v>846351747</v>
      </c>
      <c r="V8" s="8">
        <v>857906603</v>
      </c>
      <c r="W8" s="8">
        <v>842524943</v>
      </c>
      <c r="X8" s="8">
        <v>801255118</v>
      </c>
      <c r="Y8" s="8">
        <v>777651962</v>
      </c>
      <c r="Z8" s="8">
        <v>822800164</v>
      </c>
      <c r="AA8" s="8">
        <v>775318258</v>
      </c>
      <c r="AB8" s="8">
        <v>730963206</v>
      </c>
      <c r="AC8" s="8">
        <v>738561386</v>
      </c>
      <c r="AD8" s="8">
        <v>717845663</v>
      </c>
      <c r="AE8" s="8">
        <v>709121849</v>
      </c>
      <c r="AF8" s="8">
        <v>644123974</v>
      </c>
      <c r="AG8" s="8">
        <v>596377769</v>
      </c>
      <c r="AH8" s="8">
        <v>571376190</v>
      </c>
      <c r="AI8" s="8">
        <v>545632243</v>
      </c>
      <c r="AJ8" s="8">
        <v>434646524</v>
      </c>
      <c r="AK8" s="8">
        <v>437755375</v>
      </c>
      <c r="AL8" s="8">
        <v>445588116</v>
      </c>
      <c r="AM8" s="8">
        <v>378209286</v>
      </c>
      <c r="AN8" s="8">
        <v>344837391</v>
      </c>
      <c r="AO8" s="8">
        <v>319227133</v>
      </c>
      <c r="AP8" s="8">
        <v>264582975</v>
      </c>
      <c r="AQ8" s="8">
        <v>261758831</v>
      </c>
      <c r="AR8" s="8">
        <v>233834623</v>
      </c>
    </row>
    <row r="9" spans="1:44" x14ac:dyDescent="0.2">
      <c r="A9" s="6" t="s">
        <v>9</v>
      </c>
      <c r="B9" s="15">
        <v>23143752</v>
      </c>
      <c r="C9" s="15">
        <v>14088111</v>
      </c>
      <c r="D9" s="15">
        <v>30729252</v>
      </c>
      <c r="E9" s="15">
        <v>27853537</v>
      </c>
      <c r="F9" s="15">
        <v>34651600</v>
      </c>
      <c r="G9" s="15">
        <v>40384402</v>
      </c>
      <c r="H9" s="15">
        <v>47412604</v>
      </c>
      <c r="I9" s="15">
        <v>48131442</v>
      </c>
      <c r="J9" s="15">
        <v>33635366</v>
      </c>
      <c r="K9" s="15">
        <v>42279782</v>
      </c>
      <c r="L9" s="15">
        <v>24201047</v>
      </c>
      <c r="M9" s="15">
        <v>20705165</v>
      </c>
      <c r="N9" s="15">
        <v>18801556</v>
      </c>
      <c r="O9" s="15">
        <v>18925020</v>
      </c>
      <c r="P9" s="15">
        <v>28661056</v>
      </c>
      <c r="Q9" s="15">
        <v>32441076</v>
      </c>
      <c r="R9" s="15">
        <v>26908883</v>
      </c>
      <c r="S9" s="8">
        <v>22449018</v>
      </c>
      <c r="T9" s="8">
        <v>18147761</v>
      </c>
      <c r="U9" s="8">
        <v>25864532</v>
      </c>
      <c r="V9" s="8">
        <v>24411248</v>
      </c>
      <c r="W9" s="8">
        <v>25310842</v>
      </c>
      <c r="X9" s="8">
        <v>21339297</v>
      </c>
      <c r="Y9" s="8">
        <v>21503890</v>
      </c>
      <c r="Z9" s="8">
        <v>12552274</v>
      </c>
      <c r="AA9" s="8">
        <v>17581673</v>
      </c>
      <c r="AB9" s="8">
        <v>27356895</v>
      </c>
      <c r="AC9" s="8">
        <v>36789584</v>
      </c>
      <c r="AD9" s="8">
        <v>37145978</v>
      </c>
      <c r="AE9" s="8">
        <v>36406300</v>
      </c>
      <c r="AF9" s="8">
        <v>23877517</v>
      </c>
      <c r="AG9" s="8">
        <v>31596227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1468</v>
      </c>
      <c r="AN9" s="8">
        <v>2100</v>
      </c>
      <c r="AO9" s="8">
        <v>0</v>
      </c>
      <c r="AP9" s="8">
        <v>0</v>
      </c>
      <c r="AQ9" s="8">
        <v>0</v>
      </c>
      <c r="AR9" s="8">
        <v>0</v>
      </c>
    </row>
    <row r="10" spans="1:44" x14ac:dyDescent="0.2">
      <c r="A10" s="6" t="s">
        <v>10</v>
      </c>
      <c r="B10" s="15">
        <v>249019944</v>
      </c>
      <c r="C10" s="15">
        <v>233534438</v>
      </c>
      <c r="D10" s="15">
        <v>258430098</v>
      </c>
      <c r="E10" s="15">
        <v>273141348</v>
      </c>
      <c r="F10" s="15">
        <v>260504490</v>
      </c>
      <c r="G10" s="15">
        <v>252867398</v>
      </c>
      <c r="H10" s="15">
        <v>279118973</v>
      </c>
      <c r="I10" s="15">
        <v>283835408</v>
      </c>
      <c r="J10" s="15">
        <v>311440609</v>
      </c>
      <c r="K10" s="15">
        <v>296753077</v>
      </c>
      <c r="L10" s="15">
        <v>291224573</v>
      </c>
      <c r="M10" s="15">
        <v>253402960</v>
      </c>
      <c r="N10" s="15">
        <v>234388088</v>
      </c>
      <c r="O10" s="15">
        <v>255433694</v>
      </c>
      <c r="P10" s="15">
        <v>256804942</v>
      </c>
      <c r="Q10" s="15">
        <v>211276335</v>
      </c>
      <c r="R10" s="15">
        <v>209189168</v>
      </c>
      <c r="S10" s="8">
        <v>943694277</v>
      </c>
      <c r="T10" s="8">
        <v>107737927</v>
      </c>
      <c r="U10" s="8">
        <v>108564275</v>
      </c>
      <c r="V10" s="8">
        <v>114893687</v>
      </c>
      <c r="W10" s="8">
        <v>153869253</v>
      </c>
      <c r="X10" s="8">
        <v>138916302</v>
      </c>
      <c r="Y10" s="8">
        <v>114250982</v>
      </c>
      <c r="Z10" s="8">
        <v>151388797</v>
      </c>
      <c r="AA10" s="8">
        <v>142962168</v>
      </c>
      <c r="AB10" s="8">
        <v>138722981</v>
      </c>
      <c r="AC10" s="8">
        <v>126530545</v>
      </c>
      <c r="AD10" s="8">
        <v>132811512</v>
      </c>
      <c r="AE10" s="8">
        <v>161762840</v>
      </c>
      <c r="AF10" s="8">
        <v>157866384</v>
      </c>
      <c r="AG10" s="8">
        <v>169527095</v>
      </c>
      <c r="AH10" s="8">
        <v>207412872</v>
      </c>
      <c r="AI10" s="8">
        <v>187328319</v>
      </c>
      <c r="AJ10" s="8">
        <v>202431161</v>
      </c>
      <c r="AK10" s="8">
        <v>188429775</v>
      </c>
      <c r="AL10" s="8">
        <v>180924441</v>
      </c>
      <c r="AM10" s="8">
        <v>140749430</v>
      </c>
      <c r="AN10" s="8">
        <v>114344820</v>
      </c>
      <c r="AO10" s="8">
        <v>113513166</v>
      </c>
      <c r="AP10" s="8">
        <v>91156330</v>
      </c>
      <c r="AQ10" s="8">
        <v>84865062</v>
      </c>
      <c r="AR10" s="8">
        <v>75713783</v>
      </c>
    </row>
    <row r="11" spans="1:44" x14ac:dyDescent="0.2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x14ac:dyDescent="0.2">
      <c r="A12" s="6" t="s">
        <v>0</v>
      </c>
      <c r="B12" s="15">
        <v>67942422</v>
      </c>
      <c r="C12" s="15">
        <v>63863243</v>
      </c>
      <c r="D12" s="15">
        <v>74659587</v>
      </c>
      <c r="E12" s="15">
        <v>85139012</v>
      </c>
      <c r="F12" s="15">
        <v>91433178</v>
      </c>
      <c r="G12" s="15">
        <v>102914556</v>
      </c>
      <c r="H12" s="15">
        <v>90591940</v>
      </c>
      <c r="I12" s="15">
        <v>81457616</v>
      </c>
      <c r="J12" s="15">
        <v>80081809</v>
      </c>
      <c r="K12" s="15">
        <v>64696291</v>
      </c>
      <c r="L12" s="15">
        <v>64115887</v>
      </c>
      <c r="M12" s="15">
        <v>57026510</v>
      </c>
      <c r="N12" s="15">
        <v>56306143</v>
      </c>
      <c r="O12" s="15">
        <v>49436316</v>
      </c>
      <c r="P12" s="15">
        <v>52805445</v>
      </c>
      <c r="Q12" s="15">
        <v>45568031</v>
      </c>
      <c r="R12" s="15">
        <v>50221161</v>
      </c>
      <c r="S12" s="8">
        <v>47050442</v>
      </c>
      <c r="T12" s="8">
        <v>45006048</v>
      </c>
      <c r="U12" s="8">
        <v>45948389</v>
      </c>
      <c r="V12" s="8">
        <v>46898439</v>
      </c>
      <c r="W12" s="8">
        <v>44784338</v>
      </c>
      <c r="X12" s="8">
        <v>54866151</v>
      </c>
      <c r="Y12" s="8">
        <v>42751424</v>
      </c>
      <c r="Z12" s="8">
        <v>45620453</v>
      </c>
      <c r="AA12" s="8">
        <v>40900138</v>
      </c>
      <c r="AB12" s="8">
        <v>38205824</v>
      </c>
      <c r="AC12" s="8">
        <v>40544017</v>
      </c>
      <c r="AD12" s="8">
        <v>39521650</v>
      </c>
      <c r="AE12" s="8">
        <v>39031175</v>
      </c>
      <c r="AF12" s="8">
        <v>37669463</v>
      </c>
      <c r="AG12" s="8">
        <v>30839675</v>
      </c>
      <c r="AH12" s="8">
        <v>32469938</v>
      </c>
      <c r="AI12" s="8">
        <v>22893785</v>
      </c>
      <c r="AJ12" s="8">
        <v>28991401</v>
      </c>
      <c r="AK12" s="8">
        <v>17705638</v>
      </c>
      <c r="AL12" s="8">
        <v>22221163</v>
      </c>
      <c r="AM12" s="8">
        <v>18040733</v>
      </c>
      <c r="AN12" s="8">
        <v>10010801</v>
      </c>
      <c r="AO12" s="8">
        <v>7122166</v>
      </c>
      <c r="AP12" s="8">
        <v>11312665</v>
      </c>
      <c r="AQ12" s="8">
        <v>5266919</v>
      </c>
      <c r="AR12" s="8">
        <v>7534626</v>
      </c>
    </row>
    <row r="13" spans="1:44" x14ac:dyDescent="0.2">
      <c r="A13" s="6" t="s">
        <v>1</v>
      </c>
      <c r="B13" s="15">
        <v>294603761</v>
      </c>
      <c r="C13" s="15">
        <v>265188387</v>
      </c>
      <c r="D13" s="15">
        <v>297110396</v>
      </c>
      <c r="E13" s="15">
        <v>356560762</v>
      </c>
      <c r="F13" s="15">
        <v>310314105</v>
      </c>
      <c r="G13" s="15">
        <v>288628383</v>
      </c>
      <c r="H13" s="15">
        <v>285909263</v>
      </c>
      <c r="I13" s="15">
        <v>277378443</v>
      </c>
      <c r="J13" s="15">
        <v>233044029</v>
      </c>
      <c r="K13" s="15">
        <v>204191185</v>
      </c>
      <c r="L13" s="15">
        <v>190357809</v>
      </c>
      <c r="M13" s="15">
        <v>160422341</v>
      </c>
      <c r="N13" s="15">
        <v>140418651</v>
      </c>
      <c r="O13" s="15">
        <v>151233655</v>
      </c>
      <c r="P13" s="15">
        <v>160790769</v>
      </c>
      <c r="Q13" s="15">
        <v>146683095</v>
      </c>
      <c r="R13" s="15">
        <v>136475363</v>
      </c>
      <c r="S13" s="8">
        <v>121897449</v>
      </c>
      <c r="T13" s="8">
        <v>106682993</v>
      </c>
      <c r="U13" s="8">
        <v>99311638</v>
      </c>
      <c r="V13" s="8">
        <v>94572317</v>
      </c>
      <c r="W13" s="8">
        <v>97192528</v>
      </c>
      <c r="X13" s="8">
        <v>93117327</v>
      </c>
      <c r="Y13" s="8">
        <v>87500550</v>
      </c>
      <c r="Z13" s="8">
        <v>84172827</v>
      </c>
      <c r="AA13" s="8">
        <v>72183547</v>
      </c>
      <c r="AB13" s="8">
        <v>71814893</v>
      </c>
      <c r="AC13" s="8">
        <v>70372033</v>
      </c>
      <c r="AD13" s="8">
        <v>65656063</v>
      </c>
      <c r="AE13" s="8">
        <v>68277711</v>
      </c>
      <c r="AF13" s="8">
        <v>69068017</v>
      </c>
      <c r="AG13" s="8">
        <v>65826363</v>
      </c>
      <c r="AH13" s="8">
        <v>66705182</v>
      </c>
      <c r="AI13" s="8">
        <v>63135879</v>
      </c>
      <c r="AJ13" s="8">
        <v>53952719</v>
      </c>
      <c r="AK13" s="8">
        <v>42262156</v>
      </c>
      <c r="AL13" s="8">
        <v>37979062</v>
      </c>
      <c r="AM13" s="8">
        <v>34413135</v>
      </c>
      <c r="AN13" s="8">
        <v>26178284</v>
      </c>
      <c r="AO13" s="8">
        <v>24866189</v>
      </c>
      <c r="AP13" s="8">
        <v>23666607</v>
      </c>
      <c r="AQ13" s="8">
        <v>19199933</v>
      </c>
      <c r="AR13" s="8">
        <v>17747049</v>
      </c>
    </row>
    <row r="14" spans="1:44" x14ac:dyDescent="0.2">
      <c r="A14" s="6" t="s">
        <v>2</v>
      </c>
      <c r="B14" s="15">
        <v>288655813</v>
      </c>
      <c r="C14" s="15">
        <v>296094616</v>
      </c>
      <c r="D14" s="15">
        <v>327638221</v>
      </c>
      <c r="E14" s="15">
        <v>360649839</v>
      </c>
      <c r="F14" s="15">
        <v>373794739</v>
      </c>
      <c r="G14" s="15">
        <v>378637665</v>
      </c>
      <c r="H14" s="15">
        <v>352041319</v>
      </c>
      <c r="I14" s="15">
        <v>344171875</v>
      </c>
      <c r="J14" s="15">
        <v>334706809</v>
      </c>
      <c r="K14" s="15">
        <v>323702572</v>
      </c>
      <c r="L14" s="15">
        <v>328780181</v>
      </c>
      <c r="M14" s="15">
        <v>307221081</v>
      </c>
      <c r="N14" s="15">
        <v>290716602</v>
      </c>
      <c r="O14" s="15">
        <v>291968860</v>
      </c>
      <c r="P14" s="15">
        <v>288634450</v>
      </c>
      <c r="Q14" s="15">
        <v>277775550</v>
      </c>
      <c r="R14" s="15">
        <v>231198361</v>
      </c>
      <c r="S14" s="8">
        <v>226241718</v>
      </c>
      <c r="T14" s="8">
        <v>222693971</v>
      </c>
      <c r="U14" s="8">
        <v>212102652</v>
      </c>
      <c r="V14" s="8">
        <v>214228220</v>
      </c>
      <c r="W14" s="8">
        <v>196264413</v>
      </c>
      <c r="X14" s="8">
        <v>180942893</v>
      </c>
      <c r="Y14" s="8">
        <v>161225367</v>
      </c>
      <c r="Z14" s="8">
        <v>142714719</v>
      </c>
      <c r="AA14" s="8">
        <v>132209512</v>
      </c>
      <c r="AB14" s="8">
        <v>127198224</v>
      </c>
      <c r="AC14" s="8">
        <v>111609667</v>
      </c>
      <c r="AD14" s="8">
        <v>119968267</v>
      </c>
      <c r="AE14" s="8">
        <v>105406168</v>
      </c>
      <c r="AF14" s="8">
        <v>102896888</v>
      </c>
      <c r="AG14" s="8">
        <v>104129075</v>
      </c>
      <c r="AH14" s="8">
        <v>90216951</v>
      </c>
      <c r="AI14" s="8">
        <v>106587656</v>
      </c>
      <c r="AJ14" s="8">
        <v>147828947</v>
      </c>
      <c r="AK14" s="8">
        <v>116904428</v>
      </c>
      <c r="AL14" s="8">
        <v>88978668</v>
      </c>
      <c r="AM14" s="8">
        <v>91738971</v>
      </c>
      <c r="AN14" s="8">
        <v>63461532</v>
      </c>
      <c r="AO14" s="8">
        <v>55126606</v>
      </c>
      <c r="AP14" s="8">
        <v>51873248</v>
      </c>
      <c r="AQ14" s="8">
        <v>45541995</v>
      </c>
      <c r="AR14" s="8">
        <v>40862102</v>
      </c>
    </row>
    <row r="15" spans="1:44" x14ac:dyDescent="0.2">
      <c r="A15" s="6" t="s">
        <v>3</v>
      </c>
      <c r="B15" s="15">
        <v>1229072127</v>
      </c>
      <c r="C15" s="15">
        <v>1034804344</v>
      </c>
      <c r="D15" s="15">
        <v>1077292362</v>
      </c>
      <c r="E15" s="15">
        <v>1107440831</v>
      </c>
      <c r="F15" s="15">
        <v>1025910477</v>
      </c>
      <c r="G15" s="15">
        <v>983550527</v>
      </c>
      <c r="H15" s="15">
        <v>992714136</v>
      </c>
      <c r="I15" s="15">
        <v>957006132</v>
      </c>
      <c r="J15" s="15">
        <v>890356170</v>
      </c>
      <c r="K15" s="15">
        <v>811355020</v>
      </c>
      <c r="L15" s="15">
        <v>854676824</v>
      </c>
      <c r="M15" s="15">
        <v>816663629</v>
      </c>
      <c r="N15" s="15">
        <v>828713213</v>
      </c>
      <c r="O15" s="15">
        <v>798055201</v>
      </c>
      <c r="P15" s="15">
        <v>825177440</v>
      </c>
      <c r="Q15" s="15">
        <v>738015719</v>
      </c>
      <c r="R15" s="15">
        <v>717804604</v>
      </c>
      <c r="S15" s="8">
        <v>738364132</v>
      </c>
      <c r="T15" s="8">
        <v>688477011</v>
      </c>
      <c r="U15" s="8">
        <v>543028232</v>
      </c>
      <c r="V15" s="8">
        <v>478604462</v>
      </c>
      <c r="W15" s="8">
        <v>487182245</v>
      </c>
      <c r="X15" s="8">
        <v>462637472</v>
      </c>
      <c r="Y15" s="8">
        <v>470174737</v>
      </c>
      <c r="Z15" s="8">
        <v>463977280</v>
      </c>
      <c r="AA15" s="8">
        <v>482135156</v>
      </c>
      <c r="AB15" s="8">
        <v>413740741</v>
      </c>
      <c r="AC15" s="8">
        <v>410122660</v>
      </c>
      <c r="AD15" s="8">
        <v>361215431</v>
      </c>
      <c r="AE15" s="8">
        <v>370931411</v>
      </c>
      <c r="AF15" s="8">
        <v>397813461</v>
      </c>
      <c r="AG15" s="8">
        <v>358941527</v>
      </c>
      <c r="AH15" s="8">
        <v>301963730</v>
      </c>
      <c r="AI15" s="8">
        <v>287367549</v>
      </c>
      <c r="AJ15" s="8">
        <v>253067933</v>
      </c>
      <c r="AK15" s="8">
        <v>239449739</v>
      </c>
      <c r="AL15" s="8">
        <v>239490304</v>
      </c>
      <c r="AM15" s="8">
        <v>224275354</v>
      </c>
      <c r="AN15" s="8">
        <v>198645840</v>
      </c>
      <c r="AO15" s="8">
        <v>163597779</v>
      </c>
      <c r="AP15" s="8">
        <v>135185995</v>
      </c>
      <c r="AQ15" s="8">
        <v>110753872</v>
      </c>
      <c r="AR15" s="8">
        <v>102524867</v>
      </c>
    </row>
    <row r="16" spans="1:44" x14ac:dyDescent="0.2">
      <c r="A16" s="6" t="s">
        <v>4</v>
      </c>
      <c r="B16" s="15">
        <v>1406830</v>
      </c>
      <c r="C16" s="15">
        <v>868011</v>
      </c>
      <c r="D16" s="15">
        <v>1872530</v>
      </c>
      <c r="E16" s="15">
        <v>1287051</v>
      </c>
      <c r="F16" s="15">
        <v>1546811</v>
      </c>
      <c r="G16" s="15">
        <v>1305042</v>
      </c>
      <c r="H16" s="15">
        <v>1858726</v>
      </c>
      <c r="I16" s="15">
        <v>2278767</v>
      </c>
      <c r="J16" s="15">
        <v>1826464</v>
      </c>
      <c r="K16" s="15">
        <v>3372225</v>
      </c>
      <c r="L16" s="15">
        <v>3885226</v>
      </c>
      <c r="M16" s="15">
        <v>3431073</v>
      </c>
      <c r="N16" s="15">
        <v>4397214</v>
      </c>
      <c r="O16" s="15">
        <v>4182284</v>
      </c>
      <c r="P16" s="15">
        <v>4476920</v>
      </c>
      <c r="Q16" s="15">
        <v>3355066</v>
      </c>
      <c r="R16" s="15">
        <v>5719639</v>
      </c>
      <c r="S16" s="8">
        <v>7035165</v>
      </c>
      <c r="T16" s="8">
        <v>8756727</v>
      </c>
      <c r="U16" s="8">
        <v>6149235</v>
      </c>
      <c r="V16" s="8">
        <v>6726997</v>
      </c>
      <c r="W16" s="8">
        <v>7522047</v>
      </c>
      <c r="X16" s="8">
        <v>5829907</v>
      </c>
      <c r="Y16" s="8">
        <v>8887769</v>
      </c>
      <c r="Z16" s="8">
        <v>4454135</v>
      </c>
      <c r="AA16" s="8">
        <v>8425013</v>
      </c>
      <c r="AB16" s="8">
        <v>2816457</v>
      </c>
      <c r="AC16" s="8">
        <v>6674609</v>
      </c>
      <c r="AD16" s="8">
        <v>7907044</v>
      </c>
      <c r="AE16" s="8">
        <v>8737958</v>
      </c>
      <c r="AF16" s="8">
        <v>6771044</v>
      </c>
      <c r="AG16" s="8">
        <v>7356050</v>
      </c>
      <c r="AH16" s="8">
        <v>7467584</v>
      </c>
      <c r="AI16" s="8">
        <v>9943769</v>
      </c>
      <c r="AJ16" s="8">
        <v>11573762</v>
      </c>
      <c r="AK16" s="8">
        <v>7028173</v>
      </c>
      <c r="AL16" s="8">
        <v>4481673</v>
      </c>
      <c r="AM16" s="8">
        <v>3016595</v>
      </c>
      <c r="AN16" s="8">
        <v>4825765</v>
      </c>
      <c r="AO16" s="8">
        <v>2473208</v>
      </c>
      <c r="AP16" s="8">
        <v>2841888</v>
      </c>
      <c r="AQ16" s="8">
        <v>2636992</v>
      </c>
      <c r="AR16" s="8">
        <v>2158856</v>
      </c>
    </row>
    <row r="17" spans="1:168" x14ac:dyDescent="0.2">
      <c r="A17" s="1" t="s">
        <v>13</v>
      </c>
      <c r="B17" s="15">
        <v>16021919</v>
      </c>
      <c r="C17" s="15">
        <v>14742976</v>
      </c>
      <c r="D17" s="15">
        <v>136599204</v>
      </c>
      <c r="E17" s="15">
        <v>225903929</v>
      </c>
      <c r="F17" s="15">
        <v>125352889</v>
      </c>
      <c r="G17" s="15">
        <v>73125057</v>
      </c>
      <c r="H17" s="15">
        <v>78790646</v>
      </c>
      <c r="I17" s="15">
        <v>29888667</v>
      </c>
      <c r="J17" s="15">
        <v>15985270</v>
      </c>
      <c r="K17" s="15">
        <v>16196056</v>
      </c>
      <c r="L17" s="15">
        <v>16220693</v>
      </c>
      <c r="M17" s="15">
        <v>20785637</v>
      </c>
      <c r="N17" s="15">
        <v>22159151</v>
      </c>
      <c r="O17" s="15">
        <v>123902731</v>
      </c>
      <c r="P17" s="15">
        <v>376797671</v>
      </c>
      <c r="Q17" s="15">
        <v>473059551</v>
      </c>
      <c r="R17" s="15">
        <v>362197347</v>
      </c>
      <c r="S17" s="8">
        <v>148823610</v>
      </c>
      <c r="T17" s="8">
        <v>30068033</v>
      </c>
      <c r="U17" s="8">
        <v>43255769</v>
      </c>
      <c r="V17" s="8">
        <v>80559191</v>
      </c>
      <c r="W17" s="8">
        <v>245352939</v>
      </c>
      <c r="X17" s="8">
        <v>194753092</v>
      </c>
      <c r="Y17" s="8">
        <v>182370879</v>
      </c>
      <c r="Z17" s="8">
        <v>199272384</v>
      </c>
      <c r="AA17" s="8">
        <v>160463675</v>
      </c>
      <c r="AB17" s="8">
        <v>112232885</v>
      </c>
      <c r="AC17" s="8">
        <v>94909468</v>
      </c>
      <c r="AD17" s="8">
        <v>82481510</v>
      </c>
      <c r="AE17" s="8">
        <v>87308443</v>
      </c>
      <c r="AF17" s="8">
        <v>132632150</v>
      </c>
      <c r="AG17" s="8">
        <v>166876531</v>
      </c>
      <c r="AH17" s="8">
        <v>194052398</v>
      </c>
      <c r="AI17" s="8">
        <v>194570854</v>
      </c>
      <c r="AJ17" s="8">
        <v>128945851</v>
      </c>
      <c r="AK17" s="8">
        <v>128032771</v>
      </c>
      <c r="AL17" s="8">
        <v>162808241</v>
      </c>
      <c r="AM17" s="8">
        <v>171713079</v>
      </c>
      <c r="AN17" s="8">
        <v>124687402</v>
      </c>
      <c r="AO17" s="8">
        <v>130459303</v>
      </c>
      <c r="AP17" s="8">
        <v>164259197</v>
      </c>
      <c r="AQ17" s="8">
        <v>153464043</v>
      </c>
      <c r="AR17" s="8">
        <v>136533849</v>
      </c>
    </row>
    <row r="18" spans="1:168" s="1" customFormat="1" x14ac:dyDescent="0.2">
      <c r="A18" s="1" t="s">
        <v>14</v>
      </c>
      <c r="B18" s="21">
        <v>398281813</v>
      </c>
      <c r="C18" s="21">
        <f>404701753-24061620</f>
        <v>380640133</v>
      </c>
      <c r="D18" s="21">
        <f>439992027-5082251</f>
        <v>434909776</v>
      </c>
      <c r="E18" s="21">
        <f>440500712+112543723</f>
        <v>553044435</v>
      </c>
      <c r="F18" s="19">
        <f>456815500+139427580</f>
        <v>596243080</v>
      </c>
      <c r="G18" s="21">
        <f>557637558+438631303</f>
        <v>996268861</v>
      </c>
      <c r="H18" s="21">
        <f>-772320+586977452</f>
        <v>586205132</v>
      </c>
      <c r="I18" s="21">
        <f>552861388-109972498</f>
        <v>442888890</v>
      </c>
      <c r="J18" s="21">
        <f>620759614-18555892</f>
        <v>602203722</v>
      </c>
      <c r="K18" s="21">
        <f>507199760-59201637</f>
        <v>447998123</v>
      </c>
      <c r="L18" s="21">
        <f>166018370+499408027</f>
        <v>665426397</v>
      </c>
      <c r="M18" s="21">
        <f>513059010-111659299</f>
        <v>401399711</v>
      </c>
      <c r="N18" s="21">
        <v>343000000</v>
      </c>
      <c r="O18" s="21">
        <v>322000000</v>
      </c>
      <c r="P18" s="21">
        <v>438000000</v>
      </c>
      <c r="Q18" s="21">
        <v>-103000000</v>
      </c>
      <c r="R18" s="21">
        <v>-439000000</v>
      </c>
      <c r="S18" s="21">
        <v>545000000</v>
      </c>
      <c r="T18" s="21">
        <v>-27000000</v>
      </c>
      <c r="U18" s="21">
        <v>1637000000</v>
      </c>
      <c r="V18" s="21">
        <v>458000000</v>
      </c>
      <c r="W18" s="21">
        <v>-46000000</v>
      </c>
      <c r="X18" s="21">
        <v>-5000000</v>
      </c>
      <c r="Y18" s="21">
        <v>-39000000</v>
      </c>
      <c r="Z18" s="21">
        <v>-15000000</v>
      </c>
      <c r="AA18" s="21">
        <v>-36000000</v>
      </c>
      <c r="AB18" s="21">
        <v>-14000000</v>
      </c>
      <c r="AC18" s="21">
        <v>7000000</v>
      </c>
      <c r="AD18" s="21">
        <v>77000000</v>
      </c>
      <c r="AE18" s="21">
        <v>3000000</v>
      </c>
      <c r="AF18" s="21">
        <v>-39000000</v>
      </c>
      <c r="AG18" s="21">
        <v>4000000</v>
      </c>
      <c r="AH18" s="21">
        <v>-44000000</v>
      </c>
      <c r="AI18" s="21">
        <v>128000000</v>
      </c>
      <c r="AJ18" s="21">
        <v>45000000</v>
      </c>
      <c r="AK18" s="21">
        <v>18000000</v>
      </c>
      <c r="AL18" s="21">
        <v>35000000</v>
      </c>
      <c r="AM18" s="21">
        <v>24000000</v>
      </c>
      <c r="AN18" s="21">
        <v>25000000</v>
      </c>
      <c r="AO18" s="21">
        <v>26000000</v>
      </c>
      <c r="AP18" s="21">
        <v>29000000</v>
      </c>
      <c r="AQ18" s="21">
        <v>34000000</v>
      </c>
      <c r="AR18" s="21">
        <v>29000000</v>
      </c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</row>
    <row r="19" spans="1:168" x14ac:dyDescent="0.2">
      <c r="A19" s="6" t="s">
        <v>5</v>
      </c>
      <c r="B19" s="17">
        <v>508948127</v>
      </c>
      <c r="C19" s="17">
        <v>1081817981</v>
      </c>
      <c r="D19" s="17">
        <v>1054078480</v>
      </c>
      <c r="E19" s="22">
        <v>956680878</v>
      </c>
      <c r="F19" s="17">
        <v>270345395</v>
      </c>
      <c r="G19" s="17">
        <v>424217526</v>
      </c>
      <c r="H19" s="17">
        <v>448834545</v>
      </c>
      <c r="I19" s="17">
        <v>1665639991</v>
      </c>
      <c r="J19" s="17">
        <v>1146659581</v>
      </c>
      <c r="K19" s="17">
        <v>545252690</v>
      </c>
      <c r="L19" s="17">
        <v>1133028802</v>
      </c>
      <c r="M19" s="17">
        <v>562542459</v>
      </c>
      <c r="N19" s="17">
        <v>687114136</v>
      </c>
      <c r="O19" s="17">
        <v>817403654</v>
      </c>
      <c r="P19" s="17">
        <v>658299924</v>
      </c>
      <c r="Q19" s="17">
        <v>638099124</v>
      </c>
      <c r="R19" s="17">
        <v>418271596</v>
      </c>
      <c r="S19" s="12">
        <v>673856802</v>
      </c>
      <c r="T19" s="12">
        <v>665045889</v>
      </c>
      <c r="U19" s="12">
        <v>610673357</v>
      </c>
      <c r="V19" s="12">
        <v>997718098</v>
      </c>
      <c r="W19" s="12">
        <v>1084084609</v>
      </c>
      <c r="X19" s="12">
        <v>696339417</v>
      </c>
      <c r="Y19" s="12">
        <v>386695456</v>
      </c>
      <c r="Z19" s="12">
        <v>473954777</v>
      </c>
      <c r="AA19" s="12">
        <v>788133277</v>
      </c>
      <c r="AB19" s="12">
        <v>352055957</v>
      </c>
      <c r="AC19" s="12">
        <v>509390462</v>
      </c>
      <c r="AD19" s="12">
        <v>377864530</v>
      </c>
      <c r="AE19" s="12">
        <v>281280524</v>
      </c>
      <c r="AF19" s="12">
        <v>292527453</v>
      </c>
      <c r="AG19" s="12">
        <v>338169409</v>
      </c>
      <c r="AH19" s="12">
        <v>439109802</v>
      </c>
      <c r="AI19" s="12">
        <v>235655692</v>
      </c>
      <c r="AJ19" s="12">
        <v>172488014</v>
      </c>
      <c r="AK19" s="12">
        <v>137090047</v>
      </c>
      <c r="AL19" s="12">
        <v>128541633</v>
      </c>
      <c r="AM19" s="12">
        <v>123063055</v>
      </c>
      <c r="AN19" s="12">
        <v>109097624</v>
      </c>
      <c r="AO19" s="12">
        <v>183888498</v>
      </c>
      <c r="AP19" s="12">
        <v>90190299</v>
      </c>
      <c r="AQ19" s="12">
        <v>74583586</v>
      </c>
      <c r="AR19" s="12">
        <v>76098454</v>
      </c>
    </row>
    <row r="20" spans="1:168" s="14" customFormat="1" ht="12.75" thickBot="1" x14ac:dyDescent="0.25">
      <c r="A20" s="4" t="s">
        <v>15</v>
      </c>
      <c r="B20" s="13">
        <f>SUM(B7:B19)</f>
        <v>5501702187</v>
      </c>
      <c r="C20" s="13">
        <f t="shared" ref="C20:AR20" si="0">SUM(C7:C19)</f>
        <v>5935478401</v>
      </c>
      <c r="D20" s="13">
        <f t="shared" si="0"/>
        <v>6259598112</v>
      </c>
      <c r="E20" s="13">
        <f t="shared" si="0"/>
        <v>6447996167</v>
      </c>
      <c r="F20" s="13">
        <f t="shared" si="0"/>
        <v>5506637665</v>
      </c>
      <c r="G20" s="13">
        <f t="shared" si="0"/>
        <v>5960075605</v>
      </c>
      <c r="H20" s="13">
        <f t="shared" si="0"/>
        <v>5461302310</v>
      </c>
      <c r="I20" s="13">
        <f t="shared" si="0"/>
        <v>6545847656</v>
      </c>
      <c r="J20" s="13">
        <f t="shared" si="0"/>
        <v>6091324238</v>
      </c>
      <c r="K20" s="13">
        <f t="shared" si="0"/>
        <v>4988527722</v>
      </c>
      <c r="L20" s="13">
        <f t="shared" si="0"/>
        <v>5794960572</v>
      </c>
      <c r="M20" s="13">
        <f t="shared" si="0"/>
        <v>4674174045</v>
      </c>
      <c r="N20" s="13">
        <f t="shared" si="0"/>
        <v>4911809064</v>
      </c>
      <c r="O20" s="13">
        <f t="shared" si="0"/>
        <v>4803106351</v>
      </c>
      <c r="P20" s="13">
        <f t="shared" si="0"/>
        <v>4930852244</v>
      </c>
      <c r="Q20" s="13">
        <f t="shared" si="0"/>
        <v>4140308684</v>
      </c>
      <c r="R20" s="13">
        <f t="shared" si="0"/>
        <v>3319847129</v>
      </c>
      <c r="S20" s="13">
        <f t="shared" si="0"/>
        <v>4987641775</v>
      </c>
      <c r="T20" s="13">
        <f t="shared" si="0"/>
        <v>3342630032</v>
      </c>
      <c r="U20" s="13">
        <f t="shared" si="0"/>
        <v>4678851831</v>
      </c>
      <c r="V20" s="13">
        <f t="shared" si="0"/>
        <v>3835701129</v>
      </c>
      <c r="W20" s="13">
        <f t="shared" si="0"/>
        <v>3577274798</v>
      </c>
      <c r="X20" s="13">
        <f t="shared" si="0"/>
        <v>3083992977</v>
      </c>
      <c r="Y20" s="13">
        <f t="shared" si="0"/>
        <v>2653770049</v>
      </c>
      <c r="Z20" s="13">
        <f t="shared" si="0"/>
        <v>2820621221</v>
      </c>
      <c r="AA20" s="13">
        <f t="shared" si="0"/>
        <v>3012533956</v>
      </c>
      <c r="AB20" s="13">
        <f t="shared" si="0"/>
        <v>2416505203</v>
      </c>
      <c r="AC20" s="13">
        <f t="shared" si="0"/>
        <v>2548583165</v>
      </c>
      <c r="AD20" s="13">
        <f t="shared" si="0"/>
        <v>2408286908</v>
      </c>
      <c r="AE20" s="13">
        <f t="shared" si="0"/>
        <v>2268142397</v>
      </c>
      <c r="AF20" s="13">
        <f t="shared" si="0"/>
        <v>2194975421</v>
      </c>
      <c r="AG20" s="13">
        <f t="shared" si="0"/>
        <v>2210225044</v>
      </c>
      <c r="AH20" s="13">
        <f t="shared" si="0"/>
        <v>2165219563</v>
      </c>
      <c r="AI20" s="13">
        <f t="shared" si="0"/>
        <v>2066921338</v>
      </c>
      <c r="AJ20" s="13">
        <f t="shared" si="0"/>
        <v>1731992235</v>
      </c>
      <c r="AK20" s="13">
        <f t="shared" si="0"/>
        <v>1574069826</v>
      </c>
      <c r="AL20" s="13">
        <f t="shared" si="0"/>
        <v>1568166423</v>
      </c>
      <c r="AM20" s="13">
        <f t="shared" si="0"/>
        <v>1415187738</v>
      </c>
      <c r="AN20" s="13">
        <f t="shared" si="0"/>
        <v>1213735464</v>
      </c>
      <c r="AO20" s="13">
        <f t="shared" si="0"/>
        <v>1202767663</v>
      </c>
      <c r="AP20" s="13">
        <f t="shared" si="0"/>
        <v>1116044295</v>
      </c>
      <c r="AQ20" s="13">
        <f t="shared" si="0"/>
        <v>1037526418</v>
      </c>
      <c r="AR20" s="13">
        <f t="shared" si="0"/>
        <v>967266544</v>
      </c>
    </row>
    <row r="21" spans="1:168" ht="12.75" thickTop="1" x14ac:dyDescent="0.2"/>
  </sheetData>
  <phoneticPr fontId="2" type="noConversion"/>
  <pageMargins left="0.5" right="0.5" top="1" bottom="1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4BDCB-47A4-4BD2-9820-8FE97DB803DC}">
  <dimension ref="A1:FL20"/>
  <sheetViews>
    <sheetView workbookViewId="0">
      <selection activeCell="B20" sqref="B20"/>
    </sheetView>
  </sheetViews>
  <sheetFormatPr defaultColWidth="9.140625" defaultRowHeight="12" x14ac:dyDescent="0.2"/>
  <cols>
    <col min="1" max="1" width="33.85546875" style="4" customWidth="1"/>
    <col min="2" max="15" width="13.5703125" style="4" customWidth="1"/>
    <col min="16" max="18" width="16" style="3" bestFit="1" customWidth="1"/>
    <col min="19" max="39" width="13.5703125" style="3" bestFit="1" customWidth="1"/>
    <col min="40" max="40" width="14.140625" style="3" bestFit="1" customWidth="1"/>
    <col min="41" max="44" width="13.5703125" style="3" bestFit="1" customWidth="1"/>
    <col min="45" max="16384" width="9.140625" style="3"/>
  </cols>
  <sheetData>
    <row r="1" spans="1:44" s="10" customFormat="1" ht="12.75" x14ac:dyDescent="0.2">
      <c r="A1" s="9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44" s="1" customFormat="1" x14ac:dyDescent="0.2">
      <c r="A2" s="18" t="s">
        <v>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44" s="1" customForma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44" s="2" customFormat="1" x14ac:dyDescent="0.2">
      <c r="A4" s="5"/>
      <c r="B4" s="7">
        <v>2022</v>
      </c>
      <c r="C4" s="7">
        <v>2021</v>
      </c>
      <c r="D4" s="7">
        <v>2020</v>
      </c>
      <c r="E4" s="7">
        <v>2019</v>
      </c>
      <c r="F4" s="7">
        <v>2018</v>
      </c>
      <c r="G4" s="7">
        <v>2017</v>
      </c>
      <c r="H4" s="7">
        <v>2016</v>
      </c>
      <c r="I4" s="7">
        <v>2015</v>
      </c>
      <c r="J4" s="7">
        <v>2014</v>
      </c>
      <c r="K4" s="7">
        <v>2013</v>
      </c>
      <c r="L4" s="7">
        <v>2012</v>
      </c>
      <c r="M4" s="7">
        <v>2011</v>
      </c>
      <c r="N4" s="7">
        <v>2010</v>
      </c>
      <c r="O4" s="7">
        <v>2009</v>
      </c>
      <c r="P4" s="7">
        <v>2008</v>
      </c>
      <c r="Q4" s="7">
        <v>2007</v>
      </c>
      <c r="R4" s="7">
        <v>2006</v>
      </c>
      <c r="S4" s="7">
        <v>2005</v>
      </c>
      <c r="T4" s="7">
        <v>2004</v>
      </c>
      <c r="U4" s="7">
        <v>2003</v>
      </c>
      <c r="V4" s="7">
        <v>2002</v>
      </c>
      <c r="W4" s="7">
        <v>2001</v>
      </c>
      <c r="X4" s="7">
        <v>2000</v>
      </c>
      <c r="Y4" s="7">
        <v>1999</v>
      </c>
      <c r="Z4" s="7">
        <v>1998</v>
      </c>
      <c r="AA4" s="7">
        <v>1997</v>
      </c>
      <c r="AB4" s="7">
        <v>1996</v>
      </c>
      <c r="AC4" s="7">
        <v>1995</v>
      </c>
      <c r="AD4" s="7">
        <v>1994</v>
      </c>
      <c r="AE4" s="7">
        <v>1993</v>
      </c>
      <c r="AF4" s="7">
        <v>1992</v>
      </c>
      <c r="AG4" s="7">
        <v>1991</v>
      </c>
      <c r="AH4" s="7">
        <v>1990</v>
      </c>
      <c r="AI4" s="7">
        <v>1989</v>
      </c>
      <c r="AJ4" s="7">
        <v>1988</v>
      </c>
      <c r="AK4" s="7">
        <v>1987</v>
      </c>
      <c r="AL4" s="7">
        <v>1986</v>
      </c>
      <c r="AM4" s="7">
        <v>1985</v>
      </c>
      <c r="AN4" s="7">
        <v>1984</v>
      </c>
      <c r="AO4" s="7">
        <v>1983</v>
      </c>
      <c r="AP4" s="7">
        <v>1982</v>
      </c>
      <c r="AQ4" s="7">
        <v>1981</v>
      </c>
      <c r="AR4" s="7">
        <v>1980</v>
      </c>
    </row>
    <row r="5" spans="1:44" s="2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</row>
    <row r="6" spans="1:44" s="1" customFormat="1" x14ac:dyDescent="0.2">
      <c r="A6" s="6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x14ac:dyDescent="0.2">
      <c r="A7" s="6" t="s">
        <v>7</v>
      </c>
      <c r="B7" s="15">
        <f>Sheet1!B7/1000</f>
        <v>849741.87199999997</v>
      </c>
      <c r="C7" s="15">
        <f>Sheet1!C7/1000</f>
        <v>862563.26500000001</v>
      </c>
      <c r="D7" s="15">
        <f>Sheet1!D7/1000</f>
        <v>951448.93200000003</v>
      </c>
      <c r="E7" s="15">
        <f>Sheet1!E7/1000</f>
        <v>1030693.541</v>
      </c>
      <c r="F7" s="15">
        <f>Sheet1!F7/1000</f>
        <v>1026586.909</v>
      </c>
      <c r="G7" s="15">
        <f>Sheet1!G7/1000</f>
        <v>1032730.553</v>
      </c>
      <c r="H7" s="15">
        <f>Sheet1!H7/1000</f>
        <v>1000531.265</v>
      </c>
      <c r="I7" s="15">
        <f>Sheet1!I7/1000</f>
        <v>973755.68900000001</v>
      </c>
      <c r="J7" s="15">
        <f>Sheet1!J7/1000</f>
        <v>950834.49199999997</v>
      </c>
      <c r="K7" s="15">
        <f>Sheet1!K7/1000</f>
        <v>871676.11</v>
      </c>
      <c r="L7" s="15">
        <f>Sheet1!L7/1000</f>
        <v>850005.33100000001</v>
      </c>
      <c r="M7" s="15">
        <f>Sheet1!M7/1000</f>
        <v>776040.77899999998</v>
      </c>
      <c r="N7" s="15">
        <f>Sheet1!N7/1000</f>
        <v>745949.07</v>
      </c>
      <c r="O7" s="15">
        <f>Sheet1!O7/1000</f>
        <v>687059.67500000005</v>
      </c>
      <c r="P7" s="15">
        <f>Sheet1!P7/1000</f>
        <v>638213.56299999997</v>
      </c>
      <c r="Q7" s="15">
        <f>Sheet1!Q7/1000</f>
        <v>613161.70700000005</v>
      </c>
      <c r="R7" s="15">
        <f>Sheet1!R7/1000</f>
        <v>611315.74199999997</v>
      </c>
      <c r="S7" s="15">
        <f>Sheet1!S7/1000</f>
        <v>613905.11899999995</v>
      </c>
      <c r="T7" s="15">
        <f>Sheet1!T7/1000</f>
        <v>592268.68999999994</v>
      </c>
      <c r="U7" s="15">
        <f>Sheet1!U7/1000</f>
        <v>500602.005</v>
      </c>
      <c r="V7" s="15">
        <f>Sheet1!V7/1000</f>
        <v>461181.86700000003</v>
      </c>
      <c r="W7" s="15">
        <f>Sheet1!W7/1000</f>
        <v>439186.641</v>
      </c>
      <c r="X7" s="15">
        <f>Sheet1!X7/1000</f>
        <v>438996.00099999999</v>
      </c>
      <c r="Y7" s="15">
        <f>Sheet1!Y7/1000</f>
        <v>439757.033</v>
      </c>
      <c r="Z7" s="15">
        <f>Sheet1!Z7/1000</f>
        <v>434713.41100000002</v>
      </c>
      <c r="AA7" s="15">
        <f>Sheet1!AA7/1000</f>
        <v>428221.53899999999</v>
      </c>
      <c r="AB7" s="15">
        <f>Sheet1!AB7/1000</f>
        <v>415397.14</v>
      </c>
      <c r="AC7" s="15">
        <f>Sheet1!AC7/1000</f>
        <v>396078.734</v>
      </c>
      <c r="AD7" s="15">
        <f>Sheet1!AD7/1000</f>
        <v>388869.26</v>
      </c>
      <c r="AE7" s="15">
        <f>Sheet1!AE7/1000</f>
        <v>396878.01799999998</v>
      </c>
      <c r="AF7" s="15">
        <f>Sheet1!AF7/1000</f>
        <v>368729.07</v>
      </c>
      <c r="AG7" s="15">
        <f>Sheet1!AG7/1000</f>
        <v>336585.32299999997</v>
      </c>
      <c r="AH7" s="15">
        <f>Sheet1!AH7/1000</f>
        <v>298444.91600000003</v>
      </c>
      <c r="AI7" s="15">
        <f>Sheet1!AI7/1000</f>
        <v>285805.592</v>
      </c>
      <c r="AJ7" s="15">
        <f>Sheet1!AJ7/1000</f>
        <v>253065.92300000001</v>
      </c>
      <c r="AK7" s="15">
        <f>Sheet1!AK7/1000</f>
        <v>241411.72399999999</v>
      </c>
      <c r="AL7" s="15">
        <f>Sheet1!AL7/1000</f>
        <v>222153.122</v>
      </c>
      <c r="AM7" s="15">
        <f>Sheet1!AM7/1000</f>
        <v>205966.63200000001</v>
      </c>
      <c r="AN7" s="15">
        <f>Sheet1!AN7/1000</f>
        <v>192643.905</v>
      </c>
      <c r="AO7" s="15">
        <f>Sheet1!AO7/1000</f>
        <v>176493.61499999999</v>
      </c>
      <c r="AP7" s="15">
        <f>Sheet1!AP7/1000</f>
        <v>251975.09099999999</v>
      </c>
      <c r="AQ7" s="15">
        <f>Sheet1!AQ7/1000</f>
        <v>245455.185</v>
      </c>
      <c r="AR7" s="15">
        <f>Sheet1!AR7/1000</f>
        <v>245258.33499999999</v>
      </c>
    </row>
    <row r="8" spans="1:44" x14ac:dyDescent="0.2">
      <c r="A8" s="6" t="s">
        <v>8</v>
      </c>
      <c r="B8" s="15">
        <f>Sheet1!B8/1000</f>
        <v>1574863.807</v>
      </c>
      <c r="C8" s="15">
        <f>Sheet1!C8/1000</f>
        <v>1687272.8959999999</v>
      </c>
      <c r="D8" s="15">
        <f>Sheet1!D8/1000</f>
        <v>1614829.274</v>
      </c>
      <c r="E8" s="15">
        <f>Sheet1!E8/1000</f>
        <v>1469601.004</v>
      </c>
      <c r="F8" s="15">
        <f>Sheet1!F8/1000</f>
        <v>1389953.9920000001</v>
      </c>
      <c r="G8" s="15">
        <f>Sheet1!G8/1000</f>
        <v>1385445.635</v>
      </c>
      <c r="H8" s="15">
        <f>Sheet1!H8/1000</f>
        <v>1297293.7609999999</v>
      </c>
      <c r="I8" s="15">
        <f>Sheet1!I8/1000</f>
        <v>1439414.736</v>
      </c>
      <c r="J8" s="15">
        <f>Sheet1!J8/1000</f>
        <v>1490549.9169999999</v>
      </c>
      <c r="K8" s="15">
        <f>Sheet1!K8/1000</f>
        <v>1361054.591</v>
      </c>
      <c r="L8" s="15">
        <f>Sheet1!L8/1000</f>
        <v>1373037.8019999999</v>
      </c>
      <c r="M8" s="15">
        <f>Sheet1!M8/1000</f>
        <v>1294532.7</v>
      </c>
      <c r="N8" s="15">
        <f>Sheet1!N8/1000</f>
        <v>1539845.24</v>
      </c>
      <c r="O8" s="15">
        <f>Sheet1!O8/1000</f>
        <v>1283505.2609999999</v>
      </c>
      <c r="P8" s="15">
        <f>Sheet1!P8/1000</f>
        <v>1202190.064</v>
      </c>
      <c r="Q8" s="15">
        <f>Sheet1!Q8/1000</f>
        <v>1063873.43</v>
      </c>
      <c r="R8" s="15">
        <f>Sheet1!R8/1000</f>
        <v>989545.26500000001</v>
      </c>
      <c r="S8" s="15">
        <f>Sheet1!S8/1000</f>
        <v>899324.04299999995</v>
      </c>
      <c r="T8" s="15">
        <f>Sheet1!T8/1000</f>
        <v>884744.98199999996</v>
      </c>
      <c r="U8" s="15">
        <f>Sheet1!U8/1000</f>
        <v>846351.74699999997</v>
      </c>
      <c r="V8" s="15">
        <f>Sheet1!V8/1000</f>
        <v>857906.603</v>
      </c>
      <c r="W8" s="15">
        <f>Sheet1!W8/1000</f>
        <v>842524.94299999997</v>
      </c>
      <c r="X8" s="15">
        <f>Sheet1!X8/1000</f>
        <v>801255.11800000002</v>
      </c>
      <c r="Y8" s="15">
        <f>Sheet1!Y8/1000</f>
        <v>777651.96200000006</v>
      </c>
      <c r="Z8" s="15">
        <f>Sheet1!Z8/1000</f>
        <v>822800.16399999999</v>
      </c>
      <c r="AA8" s="15">
        <f>Sheet1!AA8/1000</f>
        <v>775318.25800000003</v>
      </c>
      <c r="AB8" s="15">
        <f>Sheet1!AB8/1000</f>
        <v>730963.20600000001</v>
      </c>
      <c r="AC8" s="15">
        <f>Sheet1!AC8/1000</f>
        <v>738561.38600000006</v>
      </c>
      <c r="AD8" s="15">
        <f>Sheet1!AD8/1000</f>
        <v>717845.66299999994</v>
      </c>
      <c r="AE8" s="15">
        <f>Sheet1!AE8/1000</f>
        <v>709121.84900000005</v>
      </c>
      <c r="AF8" s="15">
        <f>Sheet1!AF8/1000</f>
        <v>644123.97400000005</v>
      </c>
      <c r="AG8" s="15">
        <f>Sheet1!AG8/1000</f>
        <v>596377.76899999997</v>
      </c>
      <c r="AH8" s="15">
        <f>Sheet1!AH8/1000</f>
        <v>571376.18999999994</v>
      </c>
      <c r="AI8" s="15">
        <f>Sheet1!AI8/1000</f>
        <v>545632.24300000002</v>
      </c>
      <c r="AJ8" s="15">
        <f>Sheet1!AJ8/1000</f>
        <v>434646.52399999998</v>
      </c>
      <c r="AK8" s="15">
        <f>Sheet1!AK8/1000</f>
        <v>437755.375</v>
      </c>
      <c r="AL8" s="15">
        <f>Sheet1!AL8/1000</f>
        <v>445588.11599999998</v>
      </c>
      <c r="AM8" s="15">
        <f>Sheet1!AM8/1000</f>
        <v>378209.28600000002</v>
      </c>
      <c r="AN8" s="15">
        <f>Sheet1!AN8/1000</f>
        <v>344837.391</v>
      </c>
      <c r="AO8" s="15">
        <f>Sheet1!AO8/1000</f>
        <v>319227.13299999997</v>
      </c>
      <c r="AP8" s="15">
        <f>Sheet1!AP8/1000</f>
        <v>264582.97499999998</v>
      </c>
      <c r="AQ8" s="15">
        <f>Sheet1!AQ8/1000</f>
        <v>261758.83100000001</v>
      </c>
      <c r="AR8" s="15">
        <f>Sheet1!AR8/1000</f>
        <v>233834.62299999999</v>
      </c>
    </row>
    <row r="9" spans="1:44" x14ac:dyDescent="0.2">
      <c r="A9" s="6" t="s">
        <v>9</v>
      </c>
      <c r="B9" s="15">
        <f>Sheet1!B9/1000</f>
        <v>23143.752</v>
      </c>
      <c r="C9" s="15">
        <f>Sheet1!C9/1000</f>
        <v>14088.111000000001</v>
      </c>
      <c r="D9" s="15">
        <f>Sheet1!D9/1000</f>
        <v>30729.252</v>
      </c>
      <c r="E9" s="15">
        <f>Sheet1!E9/1000</f>
        <v>27853.537</v>
      </c>
      <c r="F9" s="15">
        <f>Sheet1!F9/1000</f>
        <v>34651.599999999999</v>
      </c>
      <c r="G9" s="15">
        <f>Sheet1!G9/1000</f>
        <v>40384.402000000002</v>
      </c>
      <c r="H9" s="15">
        <f>Sheet1!H9/1000</f>
        <v>47412.603999999999</v>
      </c>
      <c r="I9" s="15">
        <f>Sheet1!I9/1000</f>
        <v>48131.442000000003</v>
      </c>
      <c r="J9" s="15">
        <f>Sheet1!J9/1000</f>
        <v>33635.366000000002</v>
      </c>
      <c r="K9" s="15">
        <f>Sheet1!K9/1000</f>
        <v>42279.781999999999</v>
      </c>
      <c r="L9" s="15">
        <f>Sheet1!L9/1000</f>
        <v>24201.046999999999</v>
      </c>
      <c r="M9" s="15">
        <f>Sheet1!M9/1000</f>
        <v>20705.165000000001</v>
      </c>
      <c r="N9" s="15">
        <f>Sheet1!N9/1000</f>
        <v>18801.556</v>
      </c>
      <c r="O9" s="15">
        <f>Sheet1!O9/1000</f>
        <v>18925.02</v>
      </c>
      <c r="P9" s="15">
        <f>Sheet1!P9/1000</f>
        <v>28661.056</v>
      </c>
      <c r="Q9" s="15">
        <f>Sheet1!Q9/1000</f>
        <v>32441.076000000001</v>
      </c>
      <c r="R9" s="15">
        <f>Sheet1!R9/1000</f>
        <v>26908.883000000002</v>
      </c>
      <c r="S9" s="15">
        <f>Sheet1!S9/1000</f>
        <v>22449.018</v>
      </c>
      <c r="T9" s="15">
        <f>Sheet1!T9/1000</f>
        <v>18147.760999999999</v>
      </c>
      <c r="U9" s="15">
        <f>Sheet1!U9/1000</f>
        <v>25864.531999999999</v>
      </c>
      <c r="V9" s="15">
        <f>Sheet1!V9/1000</f>
        <v>24411.248</v>
      </c>
      <c r="W9" s="15">
        <f>Sheet1!W9/1000</f>
        <v>25310.842000000001</v>
      </c>
      <c r="X9" s="15">
        <f>Sheet1!X9/1000</f>
        <v>21339.296999999999</v>
      </c>
      <c r="Y9" s="15">
        <f>Sheet1!Y9/1000</f>
        <v>21503.89</v>
      </c>
      <c r="Z9" s="15">
        <f>Sheet1!Z9/1000</f>
        <v>12552.273999999999</v>
      </c>
      <c r="AA9" s="15">
        <f>Sheet1!AA9/1000</f>
        <v>17581.672999999999</v>
      </c>
      <c r="AB9" s="15">
        <f>Sheet1!AB9/1000</f>
        <v>27356.895</v>
      </c>
      <c r="AC9" s="15">
        <f>Sheet1!AC9/1000</f>
        <v>36789.584000000003</v>
      </c>
      <c r="AD9" s="15">
        <f>Sheet1!AD9/1000</f>
        <v>37145.978000000003</v>
      </c>
      <c r="AE9" s="15">
        <f>Sheet1!AE9/1000</f>
        <v>36406.300000000003</v>
      </c>
      <c r="AF9" s="15">
        <f>Sheet1!AF9/1000</f>
        <v>23877.517</v>
      </c>
      <c r="AG9" s="15">
        <f>Sheet1!AG9/1000</f>
        <v>31596.226999999999</v>
      </c>
      <c r="AH9" s="15">
        <f>Sheet1!AH9/1000</f>
        <v>0</v>
      </c>
      <c r="AI9" s="15">
        <f>Sheet1!AI9/1000</f>
        <v>0</v>
      </c>
      <c r="AJ9" s="15">
        <f>Sheet1!AJ9/1000</f>
        <v>0</v>
      </c>
      <c r="AK9" s="15">
        <f>Sheet1!AK9/1000</f>
        <v>0</v>
      </c>
      <c r="AL9" s="15">
        <f>Sheet1!AL9/1000</f>
        <v>0</v>
      </c>
      <c r="AM9" s="15">
        <f>Sheet1!AM9/1000</f>
        <v>1.468</v>
      </c>
      <c r="AN9" s="15">
        <f>Sheet1!AN9/1000</f>
        <v>2.1</v>
      </c>
      <c r="AO9" s="15">
        <f>Sheet1!AO9/1000</f>
        <v>0</v>
      </c>
      <c r="AP9" s="15">
        <f>Sheet1!AP9/1000</f>
        <v>0</v>
      </c>
      <c r="AQ9" s="15">
        <f>Sheet1!AQ9/1000</f>
        <v>0</v>
      </c>
      <c r="AR9" s="15">
        <f>Sheet1!AR9/1000</f>
        <v>0</v>
      </c>
    </row>
    <row r="10" spans="1:44" x14ac:dyDescent="0.2">
      <c r="A10" s="6" t="s">
        <v>10</v>
      </c>
      <c r="B10" s="15">
        <f>Sheet1!B10/1000</f>
        <v>249019.94399999999</v>
      </c>
      <c r="C10" s="15">
        <f>Sheet1!C10/1000</f>
        <v>233534.43799999999</v>
      </c>
      <c r="D10" s="15">
        <f>Sheet1!D10/1000</f>
        <v>258430.098</v>
      </c>
      <c r="E10" s="15">
        <f>Sheet1!E10/1000</f>
        <v>273141.348</v>
      </c>
      <c r="F10" s="15">
        <f>Sheet1!F10/1000</f>
        <v>260504.49</v>
      </c>
      <c r="G10" s="15">
        <f>Sheet1!G10/1000</f>
        <v>252867.39799999999</v>
      </c>
      <c r="H10" s="15">
        <f>Sheet1!H10/1000</f>
        <v>279118.973</v>
      </c>
      <c r="I10" s="15">
        <f>Sheet1!I10/1000</f>
        <v>283835.408</v>
      </c>
      <c r="J10" s="15">
        <f>Sheet1!J10/1000</f>
        <v>311440.609</v>
      </c>
      <c r="K10" s="15">
        <f>Sheet1!K10/1000</f>
        <v>296753.07699999999</v>
      </c>
      <c r="L10" s="15">
        <f>Sheet1!L10/1000</f>
        <v>291224.57299999997</v>
      </c>
      <c r="M10" s="15">
        <f>Sheet1!M10/1000</f>
        <v>253402.96</v>
      </c>
      <c r="N10" s="15">
        <f>Sheet1!N10/1000</f>
        <v>234388.08799999999</v>
      </c>
      <c r="O10" s="15">
        <f>Sheet1!O10/1000</f>
        <v>255433.69399999999</v>
      </c>
      <c r="P10" s="15">
        <f>Sheet1!P10/1000</f>
        <v>256804.94200000001</v>
      </c>
      <c r="Q10" s="15">
        <f>Sheet1!Q10/1000</f>
        <v>211276.33499999999</v>
      </c>
      <c r="R10" s="15">
        <f>Sheet1!R10/1000</f>
        <v>209189.16800000001</v>
      </c>
      <c r="S10" s="15">
        <f>Sheet1!S10/1000</f>
        <v>943694.277</v>
      </c>
      <c r="T10" s="15">
        <f>Sheet1!T10/1000</f>
        <v>107737.927</v>
      </c>
      <c r="U10" s="15">
        <f>Sheet1!U10/1000</f>
        <v>108564.27499999999</v>
      </c>
      <c r="V10" s="15">
        <f>Sheet1!V10/1000</f>
        <v>114893.68700000001</v>
      </c>
      <c r="W10" s="15">
        <f>Sheet1!W10/1000</f>
        <v>153869.253</v>
      </c>
      <c r="X10" s="15">
        <f>Sheet1!X10/1000</f>
        <v>138916.302</v>
      </c>
      <c r="Y10" s="15">
        <f>Sheet1!Y10/1000</f>
        <v>114250.982</v>
      </c>
      <c r="Z10" s="15">
        <f>Sheet1!Z10/1000</f>
        <v>151388.79699999999</v>
      </c>
      <c r="AA10" s="15">
        <f>Sheet1!AA10/1000</f>
        <v>142962.16800000001</v>
      </c>
      <c r="AB10" s="15">
        <f>Sheet1!AB10/1000</f>
        <v>138722.981</v>
      </c>
      <c r="AC10" s="15">
        <f>Sheet1!AC10/1000</f>
        <v>126530.545</v>
      </c>
      <c r="AD10" s="15">
        <f>Sheet1!AD10/1000</f>
        <v>132811.51199999999</v>
      </c>
      <c r="AE10" s="15">
        <f>Sheet1!AE10/1000</f>
        <v>161762.84</v>
      </c>
      <c r="AF10" s="15">
        <f>Sheet1!AF10/1000</f>
        <v>157866.38399999999</v>
      </c>
      <c r="AG10" s="15">
        <f>Sheet1!AG10/1000</f>
        <v>169527.095</v>
      </c>
      <c r="AH10" s="15">
        <f>Sheet1!AH10/1000</f>
        <v>207412.872</v>
      </c>
      <c r="AI10" s="15">
        <f>Sheet1!AI10/1000</f>
        <v>187328.31899999999</v>
      </c>
      <c r="AJ10" s="15">
        <f>Sheet1!AJ10/1000</f>
        <v>202431.16099999999</v>
      </c>
      <c r="AK10" s="15">
        <f>Sheet1!AK10/1000</f>
        <v>188429.77499999999</v>
      </c>
      <c r="AL10" s="15">
        <f>Sheet1!AL10/1000</f>
        <v>180924.44099999999</v>
      </c>
      <c r="AM10" s="15">
        <f>Sheet1!AM10/1000</f>
        <v>140749.43</v>
      </c>
      <c r="AN10" s="15">
        <f>Sheet1!AN10/1000</f>
        <v>114344.82</v>
      </c>
      <c r="AO10" s="15">
        <f>Sheet1!AO10/1000</f>
        <v>113513.166</v>
      </c>
      <c r="AP10" s="15">
        <f>Sheet1!AP10/1000</f>
        <v>91156.33</v>
      </c>
      <c r="AQ10" s="15">
        <f>Sheet1!AQ10/1000</f>
        <v>84865.062000000005</v>
      </c>
      <c r="AR10" s="15">
        <f>Sheet1!AR10/1000</f>
        <v>75713.782999999996</v>
      </c>
    </row>
    <row r="11" spans="1:44" x14ac:dyDescent="0.2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</row>
    <row r="12" spans="1:44" x14ac:dyDescent="0.2">
      <c r="A12" s="6" t="s">
        <v>0</v>
      </c>
      <c r="B12" s="15">
        <f>Sheet1!B12/1000</f>
        <v>67942.422000000006</v>
      </c>
      <c r="C12" s="15">
        <f>Sheet1!C12/1000</f>
        <v>63863.243000000002</v>
      </c>
      <c r="D12" s="15">
        <f>Sheet1!D12/1000</f>
        <v>74659.587</v>
      </c>
      <c r="E12" s="15">
        <f>Sheet1!E12/1000</f>
        <v>85139.012000000002</v>
      </c>
      <c r="F12" s="15">
        <f>Sheet1!F12/1000</f>
        <v>91433.178</v>
      </c>
      <c r="G12" s="15">
        <f>Sheet1!G12/1000</f>
        <v>102914.556</v>
      </c>
      <c r="H12" s="15">
        <f>Sheet1!H12/1000</f>
        <v>90591.94</v>
      </c>
      <c r="I12" s="15">
        <f>Sheet1!I12/1000</f>
        <v>81457.615999999995</v>
      </c>
      <c r="J12" s="15">
        <f>Sheet1!J12/1000</f>
        <v>80081.808999999994</v>
      </c>
      <c r="K12" s="15">
        <f>Sheet1!K12/1000</f>
        <v>64696.290999999997</v>
      </c>
      <c r="L12" s="15">
        <f>Sheet1!L12/1000</f>
        <v>64115.887000000002</v>
      </c>
      <c r="M12" s="15">
        <f>Sheet1!M12/1000</f>
        <v>57026.51</v>
      </c>
      <c r="N12" s="15">
        <f>Sheet1!N12/1000</f>
        <v>56306.142999999996</v>
      </c>
      <c r="O12" s="15">
        <f>Sheet1!O12/1000</f>
        <v>49436.315999999999</v>
      </c>
      <c r="P12" s="15">
        <f>Sheet1!P12/1000</f>
        <v>52805.445</v>
      </c>
      <c r="Q12" s="15">
        <f>Sheet1!Q12/1000</f>
        <v>45568.031000000003</v>
      </c>
      <c r="R12" s="15">
        <f>Sheet1!R12/1000</f>
        <v>50221.161</v>
      </c>
      <c r="S12" s="15">
        <f>Sheet1!S12/1000</f>
        <v>47050.442000000003</v>
      </c>
      <c r="T12" s="15">
        <f>Sheet1!T12/1000</f>
        <v>45006.048000000003</v>
      </c>
      <c r="U12" s="15">
        <f>Sheet1!U12/1000</f>
        <v>45948.389000000003</v>
      </c>
      <c r="V12" s="15">
        <f>Sheet1!V12/1000</f>
        <v>46898.438999999998</v>
      </c>
      <c r="W12" s="15">
        <f>Sheet1!W12/1000</f>
        <v>44784.338000000003</v>
      </c>
      <c r="X12" s="15">
        <f>Sheet1!X12/1000</f>
        <v>54866.150999999998</v>
      </c>
      <c r="Y12" s="15">
        <f>Sheet1!Y12/1000</f>
        <v>42751.423999999999</v>
      </c>
      <c r="Z12" s="15">
        <f>Sheet1!Z12/1000</f>
        <v>45620.453000000001</v>
      </c>
      <c r="AA12" s="15">
        <f>Sheet1!AA12/1000</f>
        <v>40900.137999999999</v>
      </c>
      <c r="AB12" s="15">
        <f>Sheet1!AB12/1000</f>
        <v>38205.824000000001</v>
      </c>
      <c r="AC12" s="15">
        <f>Sheet1!AC12/1000</f>
        <v>40544.017</v>
      </c>
      <c r="AD12" s="15">
        <f>Sheet1!AD12/1000</f>
        <v>39521.65</v>
      </c>
      <c r="AE12" s="15">
        <f>Sheet1!AE12/1000</f>
        <v>39031.175000000003</v>
      </c>
      <c r="AF12" s="15">
        <f>Sheet1!AF12/1000</f>
        <v>37669.463000000003</v>
      </c>
      <c r="AG12" s="15">
        <f>Sheet1!AG12/1000</f>
        <v>30839.674999999999</v>
      </c>
      <c r="AH12" s="15">
        <f>Sheet1!AH12/1000</f>
        <v>32469.937999999998</v>
      </c>
      <c r="AI12" s="15">
        <f>Sheet1!AI12/1000</f>
        <v>22893.785</v>
      </c>
      <c r="AJ12" s="15">
        <f>Sheet1!AJ12/1000</f>
        <v>28991.401000000002</v>
      </c>
      <c r="AK12" s="15">
        <f>Sheet1!AK12/1000</f>
        <v>17705.637999999999</v>
      </c>
      <c r="AL12" s="15">
        <f>Sheet1!AL12/1000</f>
        <v>22221.163</v>
      </c>
      <c r="AM12" s="15">
        <f>Sheet1!AM12/1000</f>
        <v>18040.733</v>
      </c>
      <c r="AN12" s="15">
        <f>Sheet1!AN12/1000</f>
        <v>10010.800999999999</v>
      </c>
      <c r="AO12" s="15">
        <f>Sheet1!AO12/1000</f>
        <v>7122.1660000000002</v>
      </c>
      <c r="AP12" s="15">
        <f>Sheet1!AP12/1000</f>
        <v>11312.665000000001</v>
      </c>
      <c r="AQ12" s="15">
        <f>Sheet1!AQ12/1000</f>
        <v>5266.9189999999999</v>
      </c>
      <c r="AR12" s="15">
        <f>Sheet1!AR12/1000</f>
        <v>7534.6260000000002</v>
      </c>
    </row>
    <row r="13" spans="1:44" x14ac:dyDescent="0.2">
      <c r="A13" s="6" t="s">
        <v>1</v>
      </c>
      <c r="B13" s="15">
        <f>Sheet1!B13/1000</f>
        <v>294603.761</v>
      </c>
      <c r="C13" s="15">
        <f>Sheet1!C13/1000</f>
        <v>265188.38699999999</v>
      </c>
      <c r="D13" s="15">
        <f>Sheet1!D13/1000</f>
        <v>297110.39600000001</v>
      </c>
      <c r="E13" s="15">
        <f>Sheet1!E13/1000</f>
        <v>356560.76199999999</v>
      </c>
      <c r="F13" s="15">
        <f>Sheet1!F13/1000</f>
        <v>310314.10499999998</v>
      </c>
      <c r="G13" s="15">
        <f>Sheet1!G13/1000</f>
        <v>288628.38299999997</v>
      </c>
      <c r="H13" s="15">
        <f>Sheet1!H13/1000</f>
        <v>285909.26299999998</v>
      </c>
      <c r="I13" s="15">
        <f>Sheet1!I13/1000</f>
        <v>277378.44300000003</v>
      </c>
      <c r="J13" s="15">
        <f>Sheet1!J13/1000</f>
        <v>233044.02900000001</v>
      </c>
      <c r="K13" s="15">
        <f>Sheet1!K13/1000</f>
        <v>204191.185</v>
      </c>
      <c r="L13" s="15">
        <f>Sheet1!L13/1000</f>
        <v>190357.80900000001</v>
      </c>
      <c r="M13" s="15">
        <f>Sheet1!M13/1000</f>
        <v>160422.34099999999</v>
      </c>
      <c r="N13" s="15">
        <f>Sheet1!N13/1000</f>
        <v>140418.65100000001</v>
      </c>
      <c r="O13" s="15">
        <f>Sheet1!O13/1000</f>
        <v>151233.655</v>
      </c>
      <c r="P13" s="15">
        <f>Sheet1!P13/1000</f>
        <v>160790.769</v>
      </c>
      <c r="Q13" s="15">
        <f>Sheet1!Q13/1000</f>
        <v>146683.095</v>
      </c>
      <c r="R13" s="15">
        <f>Sheet1!R13/1000</f>
        <v>136475.36300000001</v>
      </c>
      <c r="S13" s="15">
        <f>Sheet1!S13/1000</f>
        <v>121897.44899999999</v>
      </c>
      <c r="T13" s="15">
        <f>Sheet1!T13/1000</f>
        <v>106682.993</v>
      </c>
      <c r="U13" s="15">
        <f>Sheet1!U13/1000</f>
        <v>99311.638000000006</v>
      </c>
      <c r="V13" s="15">
        <f>Sheet1!V13/1000</f>
        <v>94572.316999999995</v>
      </c>
      <c r="W13" s="15">
        <f>Sheet1!W13/1000</f>
        <v>97192.528000000006</v>
      </c>
      <c r="X13" s="15">
        <f>Sheet1!X13/1000</f>
        <v>93117.327000000005</v>
      </c>
      <c r="Y13" s="15">
        <f>Sheet1!Y13/1000</f>
        <v>87500.55</v>
      </c>
      <c r="Z13" s="15">
        <f>Sheet1!Z13/1000</f>
        <v>84172.827000000005</v>
      </c>
      <c r="AA13" s="15">
        <f>Sheet1!AA13/1000</f>
        <v>72183.547000000006</v>
      </c>
      <c r="AB13" s="15">
        <f>Sheet1!AB13/1000</f>
        <v>71814.892999999996</v>
      </c>
      <c r="AC13" s="15">
        <f>Sheet1!AC13/1000</f>
        <v>70372.032999999996</v>
      </c>
      <c r="AD13" s="15">
        <f>Sheet1!AD13/1000</f>
        <v>65656.062999999995</v>
      </c>
      <c r="AE13" s="15">
        <f>Sheet1!AE13/1000</f>
        <v>68277.710999999996</v>
      </c>
      <c r="AF13" s="15">
        <f>Sheet1!AF13/1000</f>
        <v>69068.017000000007</v>
      </c>
      <c r="AG13" s="15">
        <f>Sheet1!AG13/1000</f>
        <v>65826.362999999998</v>
      </c>
      <c r="AH13" s="15">
        <f>Sheet1!AH13/1000</f>
        <v>66705.182000000001</v>
      </c>
      <c r="AI13" s="15">
        <f>Sheet1!AI13/1000</f>
        <v>63135.879000000001</v>
      </c>
      <c r="AJ13" s="15">
        <f>Sheet1!AJ13/1000</f>
        <v>53952.718999999997</v>
      </c>
      <c r="AK13" s="15">
        <f>Sheet1!AK13/1000</f>
        <v>42262.156000000003</v>
      </c>
      <c r="AL13" s="15">
        <f>Sheet1!AL13/1000</f>
        <v>37979.061999999998</v>
      </c>
      <c r="AM13" s="15">
        <f>Sheet1!AM13/1000</f>
        <v>34413.135000000002</v>
      </c>
      <c r="AN13" s="15">
        <f>Sheet1!AN13/1000</f>
        <v>26178.284</v>
      </c>
      <c r="AO13" s="15">
        <f>Sheet1!AO13/1000</f>
        <v>24866.188999999998</v>
      </c>
      <c r="AP13" s="15">
        <f>Sheet1!AP13/1000</f>
        <v>23666.607</v>
      </c>
      <c r="AQ13" s="15">
        <f>Sheet1!AQ13/1000</f>
        <v>19199.933000000001</v>
      </c>
      <c r="AR13" s="15">
        <f>Sheet1!AR13/1000</f>
        <v>17747.048999999999</v>
      </c>
    </row>
    <row r="14" spans="1:44" x14ac:dyDescent="0.2">
      <c r="A14" s="6" t="s">
        <v>2</v>
      </c>
      <c r="B14" s="15">
        <f>Sheet1!B14/1000</f>
        <v>288655.81300000002</v>
      </c>
      <c r="C14" s="15">
        <f>Sheet1!C14/1000</f>
        <v>296094.61599999998</v>
      </c>
      <c r="D14" s="15">
        <f>Sheet1!D14/1000</f>
        <v>327638.22100000002</v>
      </c>
      <c r="E14" s="15">
        <f>Sheet1!E14/1000</f>
        <v>360649.83899999998</v>
      </c>
      <c r="F14" s="15">
        <f>Sheet1!F14/1000</f>
        <v>373794.739</v>
      </c>
      <c r="G14" s="15">
        <f>Sheet1!G14/1000</f>
        <v>378637.66499999998</v>
      </c>
      <c r="H14" s="15">
        <f>Sheet1!H14/1000</f>
        <v>352041.31900000002</v>
      </c>
      <c r="I14" s="15">
        <f>Sheet1!I14/1000</f>
        <v>344171.875</v>
      </c>
      <c r="J14" s="15">
        <f>Sheet1!J14/1000</f>
        <v>334706.80900000001</v>
      </c>
      <c r="K14" s="15">
        <f>Sheet1!K14/1000</f>
        <v>323702.57199999999</v>
      </c>
      <c r="L14" s="15">
        <f>Sheet1!L14/1000</f>
        <v>328780.18099999998</v>
      </c>
      <c r="M14" s="15">
        <f>Sheet1!M14/1000</f>
        <v>307221.08100000001</v>
      </c>
      <c r="N14" s="15">
        <f>Sheet1!N14/1000</f>
        <v>290716.60200000001</v>
      </c>
      <c r="O14" s="15">
        <f>Sheet1!O14/1000</f>
        <v>291968.86</v>
      </c>
      <c r="P14" s="15">
        <f>Sheet1!P14/1000</f>
        <v>288634.45</v>
      </c>
      <c r="Q14" s="15">
        <f>Sheet1!Q14/1000</f>
        <v>277775.55</v>
      </c>
      <c r="R14" s="15">
        <f>Sheet1!R14/1000</f>
        <v>231198.361</v>
      </c>
      <c r="S14" s="15">
        <f>Sheet1!S14/1000</f>
        <v>226241.71799999999</v>
      </c>
      <c r="T14" s="15">
        <f>Sheet1!T14/1000</f>
        <v>222693.97099999999</v>
      </c>
      <c r="U14" s="15">
        <f>Sheet1!U14/1000</f>
        <v>212102.652</v>
      </c>
      <c r="V14" s="15">
        <f>Sheet1!V14/1000</f>
        <v>214228.22</v>
      </c>
      <c r="W14" s="15">
        <f>Sheet1!W14/1000</f>
        <v>196264.413</v>
      </c>
      <c r="X14" s="15">
        <f>Sheet1!X14/1000</f>
        <v>180942.89300000001</v>
      </c>
      <c r="Y14" s="15">
        <f>Sheet1!Y14/1000</f>
        <v>161225.367</v>
      </c>
      <c r="Z14" s="15">
        <f>Sheet1!Z14/1000</f>
        <v>142714.71900000001</v>
      </c>
      <c r="AA14" s="15">
        <f>Sheet1!AA14/1000</f>
        <v>132209.51199999999</v>
      </c>
      <c r="AB14" s="15">
        <f>Sheet1!AB14/1000</f>
        <v>127198.224</v>
      </c>
      <c r="AC14" s="15">
        <f>Sheet1!AC14/1000</f>
        <v>111609.667</v>
      </c>
      <c r="AD14" s="15">
        <f>Sheet1!AD14/1000</f>
        <v>119968.26700000001</v>
      </c>
      <c r="AE14" s="15">
        <f>Sheet1!AE14/1000</f>
        <v>105406.16800000001</v>
      </c>
      <c r="AF14" s="15">
        <f>Sheet1!AF14/1000</f>
        <v>102896.88800000001</v>
      </c>
      <c r="AG14" s="15">
        <f>Sheet1!AG14/1000</f>
        <v>104129.075</v>
      </c>
      <c r="AH14" s="15">
        <f>Sheet1!AH14/1000</f>
        <v>90216.951000000001</v>
      </c>
      <c r="AI14" s="15">
        <f>Sheet1!AI14/1000</f>
        <v>106587.656</v>
      </c>
      <c r="AJ14" s="15">
        <f>Sheet1!AJ14/1000</f>
        <v>147828.94699999999</v>
      </c>
      <c r="AK14" s="15">
        <f>Sheet1!AK14/1000</f>
        <v>116904.428</v>
      </c>
      <c r="AL14" s="15">
        <f>Sheet1!AL14/1000</f>
        <v>88978.668000000005</v>
      </c>
      <c r="AM14" s="15">
        <f>Sheet1!AM14/1000</f>
        <v>91738.971000000005</v>
      </c>
      <c r="AN14" s="15">
        <f>Sheet1!AN14/1000</f>
        <v>63461.531999999999</v>
      </c>
      <c r="AO14" s="15">
        <f>Sheet1!AO14/1000</f>
        <v>55126.606</v>
      </c>
      <c r="AP14" s="15">
        <f>Sheet1!AP14/1000</f>
        <v>51873.248</v>
      </c>
      <c r="AQ14" s="15">
        <f>Sheet1!AQ14/1000</f>
        <v>45541.995000000003</v>
      </c>
      <c r="AR14" s="15">
        <f>Sheet1!AR14/1000</f>
        <v>40862.101999999999</v>
      </c>
    </row>
    <row r="15" spans="1:44" x14ac:dyDescent="0.2">
      <c r="A15" s="6" t="s">
        <v>3</v>
      </c>
      <c r="B15" s="15">
        <f>Sheet1!B15/1000</f>
        <v>1229072.1270000001</v>
      </c>
      <c r="C15" s="15">
        <f>Sheet1!C15/1000</f>
        <v>1034804.344</v>
      </c>
      <c r="D15" s="15">
        <f>Sheet1!D15/1000</f>
        <v>1077292.362</v>
      </c>
      <c r="E15" s="15">
        <f>Sheet1!E15/1000</f>
        <v>1107440.831</v>
      </c>
      <c r="F15" s="15">
        <f>Sheet1!F15/1000</f>
        <v>1025910.477</v>
      </c>
      <c r="G15" s="15">
        <f>Sheet1!G15/1000</f>
        <v>983550.527</v>
      </c>
      <c r="H15" s="15">
        <f>Sheet1!H15/1000</f>
        <v>992714.13600000006</v>
      </c>
      <c r="I15" s="15">
        <f>Sheet1!I15/1000</f>
        <v>957006.13199999998</v>
      </c>
      <c r="J15" s="15">
        <f>Sheet1!J15/1000</f>
        <v>890356.17</v>
      </c>
      <c r="K15" s="15">
        <f>Sheet1!K15/1000</f>
        <v>811355.02</v>
      </c>
      <c r="L15" s="15">
        <f>Sheet1!L15/1000</f>
        <v>854676.82400000002</v>
      </c>
      <c r="M15" s="15">
        <f>Sheet1!M15/1000</f>
        <v>816663.62899999996</v>
      </c>
      <c r="N15" s="15">
        <f>Sheet1!N15/1000</f>
        <v>828713.21299999999</v>
      </c>
      <c r="O15" s="15">
        <f>Sheet1!O15/1000</f>
        <v>798055.201</v>
      </c>
      <c r="P15" s="15">
        <f>Sheet1!P15/1000</f>
        <v>825177.44</v>
      </c>
      <c r="Q15" s="15">
        <f>Sheet1!Q15/1000</f>
        <v>738015.71900000004</v>
      </c>
      <c r="R15" s="15">
        <f>Sheet1!R15/1000</f>
        <v>717804.60400000005</v>
      </c>
      <c r="S15" s="15">
        <f>Sheet1!S15/1000</f>
        <v>738364.13199999998</v>
      </c>
      <c r="T15" s="15">
        <f>Sheet1!T15/1000</f>
        <v>688477.01100000006</v>
      </c>
      <c r="U15" s="15">
        <f>Sheet1!U15/1000</f>
        <v>543028.23199999996</v>
      </c>
      <c r="V15" s="15">
        <f>Sheet1!V15/1000</f>
        <v>478604.462</v>
      </c>
      <c r="W15" s="15">
        <f>Sheet1!W15/1000</f>
        <v>487182.245</v>
      </c>
      <c r="X15" s="15">
        <f>Sheet1!X15/1000</f>
        <v>462637.47200000001</v>
      </c>
      <c r="Y15" s="15">
        <f>Sheet1!Y15/1000</f>
        <v>470174.73700000002</v>
      </c>
      <c r="Z15" s="15">
        <f>Sheet1!Z15/1000</f>
        <v>463977.28</v>
      </c>
      <c r="AA15" s="15">
        <f>Sheet1!AA15/1000</f>
        <v>482135.15600000002</v>
      </c>
      <c r="AB15" s="15">
        <f>Sheet1!AB15/1000</f>
        <v>413740.74099999998</v>
      </c>
      <c r="AC15" s="15">
        <f>Sheet1!AC15/1000</f>
        <v>410122.66</v>
      </c>
      <c r="AD15" s="15">
        <f>Sheet1!AD15/1000</f>
        <v>361215.43099999998</v>
      </c>
      <c r="AE15" s="15">
        <f>Sheet1!AE15/1000</f>
        <v>370931.41100000002</v>
      </c>
      <c r="AF15" s="15">
        <f>Sheet1!AF15/1000</f>
        <v>397813.46100000001</v>
      </c>
      <c r="AG15" s="15">
        <f>Sheet1!AG15/1000</f>
        <v>358941.527</v>
      </c>
      <c r="AH15" s="15">
        <f>Sheet1!AH15/1000</f>
        <v>301963.73</v>
      </c>
      <c r="AI15" s="15">
        <f>Sheet1!AI15/1000</f>
        <v>287367.549</v>
      </c>
      <c r="AJ15" s="15">
        <f>Sheet1!AJ15/1000</f>
        <v>253067.93299999999</v>
      </c>
      <c r="AK15" s="15">
        <f>Sheet1!AK15/1000</f>
        <v>239449.739</v>
      </c>
      <c r="AL15" s="15">
        <f>Sheet1!AL15/1000</f>
        <v>239490.304</v>
      </c>
      <c r="AM15" s="15">
        <f>Sheet1!AM15/1000</f>
        <v>224275.35399999999</v>
      </c>
      <c r="AN15" s="15">
        <f>Sheet1!AN15/1000</f>
        <v>198645.84</v>
      </c>
      <c r="AO15" s="15">
        <f>Sheet1!AO15/1000</f>
        <v>163597.77900000001</v>
      </c>
      <c r="AP15" s="15">
        <f>Sheet1!AP15/1000</f>
        <v>135185.995</v>
      </c>
      <c r="AQ15" s="15">
        <f>Sheet1!AQ15/1000</f>
        <v>110753.872</v>
      </c>
      <c r="AR15" s="15">
        <f>Sheet1!AR15/1000</f>
        <v>102524.867</v>
      </c>
    </row>
    <row r="16" spans="1:44" x14ac:dyDescent="0.2">
      <c r="A16" s="6" t="s">
        <v>4</v>
      </c>
      <c r="B16" s="15">
        <f>Sheet1!B16/1000</f>
        <v>1406.83</v>
      </c>
      <c r="C16" s="15">
        <f>Sheet1!C16/1000</f>
        <v>868.01099999999997</v>
      </c>
      <c r="D16" s="15">
        <f>Sheet1!D16/1000</f>
        <v>1872.53</v>
      </c>
      <c r="E16" s="15">
        <f>Sheet1!E16/1000</f>
        <v>1287.0509999999999</v>
      </c>
      <c r="F16" s="15">
        <f>Sheet1!F16/1000</f>
        <v>1546.8109999999999</v>
      </c>
      <c r="G16" s="15">
        <f>Sheet1!G16/1000</f>
        <v>1305.0419999999999</v>
      </c>
      <c r="H16" s="15">
        <f>Sheet1!H16/1000</f>
        <v>1858.7260000000001</v>
      </c>
      <c r="I16" s="15">
        <f>Sheet1!I16/1000</f>
        <v>2278.7669999999998</v>
      </c>
      <c r="J16" s="15">
        <f>Sheet1!J16/1000</f>
        <v>1826.4639999999999</v>
      </c>
      <c r="K16" s="15">
        <f>Sheet1!K16/1000</f>
        <v>3372.2249999999999</v>
      </c>
      <c r="L16" s="15">
        <f>Sheet1!L16/1000</f>
        <v>3885.2260000000001</v>
      </c>
      <c r="M16" s="15">
        <f>Sheet1!M16/1000</f>
        <v>3431.0729999999999</v>
      </c>
      <c r="N16" s="15">
        <f>Sheet1!N16/1000</f>
        <v>4397.2139999999999</v>
      </c>
      <c r="O16" s="15">
        <f>Sheet1!O16/1000</f>
        <v>4182.2839999999997</v>
      </c>
      <c r="P16" s="15">
        <f>Sheet1!P16/1000</f>
        <v>4476.92</v>
      </c>
      <c r="Q16" s="15">
        <f>Sheet1!Q16/1000</f>
        <v>3355.0659999999998</v>
      </c>
      <c r="R16" s="15">
        <f>Sheet1!R16/1000</f>
        <v>5719.6390000000001</v>
      </c>
      <c r="S16" s="15">
        <f>Sheet1!S16/1000</f>
        <v>7035.165</v>
      </c>
      <c r="T16" s="15">
        <f>Sheet1!T16/1000</f>
        <v>8756.7270000000008</v>
      </c>
      <c r="U16" s="15">
        <f>Sheet1!U16/1000</f>
        <v>6149.2349999999997</v>
      </c>
      <c r="V16" s="15">
        <f>Sheet1!V16/1000</f>
        <v>6726.9970000000003</v>
      </c>
      <c r="W16" s="15">
        <f>Sheet1!W16/1000</f>
        <v>7522.0469999999996</v>
      </c>
      <c r="X16" s="15">
        <f>Sheet1!X16/1000</f>
        <v>5829.9070000000002</v>
      </c>
      <c r="Y16" s="15">
        <f>Sheet1!Y16/1000</f>
        <v>8887.7690000000002</v>
      </c>
      <c r="Z16" s="15">
        <f>Sheet1!Z16/1000</f>
        <v>4454.1350000000002</v>
      </c>
      <c r="AA16" s="15">
        <f>Sheet1!AA16/1000</f>
        <v>8425.0130000000008</v>
      </c>
      <c r="AB16" s="15">
        <f>Sheet1!AB16/1000</f>
        <v>2816.4569999999999</v>
      </c>
      <c r="AC16" s="15">
        <f>Sheet1!AC16/1000</f>
        <v>6674.6090000000004</v>
      </c>
      <c r="AD16" s="15">
        <f>Sheet1!AD16/1000</f>
        <v>7907.0439999999999</v>
      </c>
      <c r="AE16" s="15">
        <f>Sheet1!AE16/1000</f>
        <v>8737.9580000000005</v>
      </c>
      <c r="AF16" s="15">
        <f>Sheet1!AF16/1000</f>
        <v>6771.0439999999999</v>
      </c>
      <c r="AG16" s="15">
        <f>Sheet1!AG16/1000</f>
        <v>7356.05</v>
      </c>
      <c r="AH16" s="15">
        <f>Sheet1!AH16/1000</f>
        <v>7467.5839999999998</v>
      </c>
      <c r="AI16" s="15">
        <f>Sheet1!AI16/1000</f>
        <v>9943.7690000000002</v>
      </c>
      <c r="AJ16" s="15">
        <f>Sheet1!AJ16/1000</f>
        <v>11573.762000000001</v>
      </c>
      <c r="AK16" s="15">
        <f>Sheet1!AK16/1000</f>
        <v>7028.1729999999998</v>
      </c>
      <c r="AL16" s="15">
        <f>Sheet1!AL16/1000</f>
        <v>4481.6729999999998</v>
      </c>
      <c r="AM16" s="15">
        <f>Sheet1!AM16/1000</f>
        <v>3016.5949999999998</v>
      </c>
      <c r="AN16" s="15">
        <f>Sheet1!AN16/1000</f>
        <v>4825.7650000000003</v>
      </c>
      <c r="AO16" s="15">
        <f>Sheet1!AO16/1000</f>
        <v>2473.2080000000001</v>
      </c>
      <c r="AP16" s="15">
        <f>Sheet1!AP16/1000</f>
        <v>2841.8879999999999</v>
      </c>
      <c r="AQ16" s="15">
        <f>Sheet1!AQ16/1000</f>
        <v>2636.9920000000002</v>
      </c>
      <c r="AR16" s="15">
        <f>Sheet1!AR16/1000</f>
        <v>2158.8560000000002</v>
      </c>
    </row>
    <row r="17" spans="1:168" x14ac:dyDescent="0.2">
      <c r="A17" s="1" t="s">
        <v>13</v>
      </c>
      <c r="B17" s="15">
        <f>Sheet1!B17/1000</f>
        <v>16021.919</v>
      </c>
      <c r="C17" s="15">
        <f>Sheet1!C17/1000</f>
        <v>14742.976000000001</v>
      </c>
      <c r="D17" s="15">
        <f>Sheet1!D17/1000</f>
        <v>136599.204</v>
      </c>
      <c r="E17" s="15">
        <f>Sheet1!E17/1000</f>
        <v>225903.929</v>
      </c>
      <c r="F17" s="15">
        <f>Sheet1!F17/1000</f>
        <v>125352.889</v>
      </c>
      <c r="G17" s="15">
        <f>Sheet1!G17/1000</f>
        <v>73125.057000000001</v>
      </c>
      <c r="H17" s="15">
        <f>Sheet1!H17/1000</f>
        <v>78790.645999999993</v>
      </c>
      <c r="I17" s="15">
        <f>Sheet1!I17/1000</f>
        <v>29888.667000000001</v>
      </c>
      <c r="J17" s="15">
        <f>Sheet1!J17/1000</f>
        <v>15985.27</v>
      </c>
      <c r="K17" s="15">
        <f>Sheet1!K17/1000</f>
        <v>16196.056</v>
      </c>
      <c r="L17" s="15">
        <f>Sheet1!L17/1000</f>
        <v>16220.692999999999</v>
      </c>
      <c r="M17" s="15">
        <f>Sheet1!M17/1000</f>
        <v>20785.636999999999</v>
      </c>
      <c r="N17" s="15">
        <f>Sheet1!N17/1000</f>
        <v>22159.151000000002</v>
      </c>
      <c r="O17" s="15">
        <f>Sheet1!O17/1000</f>
        <v>123902.731</v>
      </c>
      <c r="P17" s="15">
        <f>Sheet1!P17/1000</f>
        <v>376797.67099999997</v>
      </c>
      <c r="Q17" s="15">
        <f>Sheet1!Q17/1000</f>
        <v>473059.55099999998</v>
      </c>
      <c r="R17" s="15">
        <f>Sheet1!R17/1000</f>
        <v>362197.34700000001</v>
      </c>
      <c r="S17" s="15">
        <f>Sheet1!S17/1000</f>
        <v>148823.60999999999</v>
      </c>
      <c r="T17" s="15">
        <f>Sheet1!T17/1000</f>
        <v>30068.032999999999</v>
      </c>
      <c r="U17" s="15">
        <f>Sheet1!U17/1000</f>
        <v>43255.769</v>
      </c>
      <c r="V17" s="15">
        <f>Sheet1!V17/1000</f>
        <v>80559.191000000006</v>
      </c>
      <c r="W17" s="15">
        <f>Sheet1!W17/1000</f>
        <v>245352.93900000001</v>
      </c>
      <c r="X17" s="15">
        <f>Sheet1!X17/1000</f>
        <v>194753.092</v>
      </c>
      <c r="Y17" s="15">
        <f>Sheet1!Y17/1000</f>
        <v>182370.87899999999</v>
      </c>
      <c r="Z17" s="15">
        <f>Sheet1!Z17/1000</f>
        <v>199272.38399999999</v>
      </c>
      <c r="AA17" s="15">
        <f>Sheet1!AA17/1000</f>
        <v>160463.67499999999</v>
      </c>
      <c r="AB17" s="15">
        <f>Sheet1!AB17/1000</f>
        <v>112232.88499999999</v>
      </c>
      <c r="AC17" s="15">
        <f>Sheet1!AC17/1000</f>
        <v>94909.467999999993</v>
      </c>
      <c r="AD17" s="15">
        <f>Sheet1!AD17/1000</f>
        <v>82481.509999999995</v>
      </c>
      <c r="AE17" s="15">
        <f>Sheet1!AE17/1000</f>
        <v>87308.442999999999</v>
      </c>
      <c r="AF17" s="15">
        <f>Sheet1!AF17/1000</f>
        <v>132632.15</v>
      </c>
      <c r="AG17" s="15">
        <f>Sheet1!AG17/1000</f>
        <v>166876.53099999999</v>
      </c>
      <c r="AH17" s="15">
        <f>Sheet1!AH17/1000</f>
        <v>194052.39799999999</v>
      </c>
      <c r="AI17" s="15">
        <f>Sheet1!AI17/1000</f>
        <v>194570.85399999999</v>
      </c>
      <c r="AJ17" s="15">
        <f>Sheet1!AJ17/1000</f>
        <v>128945.851</v>
      </c>
      <c r="AK17" s="15">
        <f>Sheet1!AK17/1000</f>
        <v>128032.77099999999</v>
      </c>
      <c r="AL17" s="15">
        <f>Sheet1!AL17/1000</f>
        <v>162808.24100000001</v>
      </c>
      <c r="AM17" s="15">
        <f>Sheet1!AM17/1000</f>
        <v>171713.079</v>
      </c>
      <c r="AN17" s="15">
        <f>Sheet1!AN17/1000</f>
        <v>124687.402</v>
      </c>
      <c r="AO17" s="15">
        <f>Sheet1!AO17/1000</f>
        <v>130459.303</v>
      </c>
      <c r="AP17" s="15">
        <f>Sheet1!AP17/1000</f>
        <v>164259.19699999999</v>
      </c>
      <c r="AQ17" s="15">
        <f>Sheet1!AQ17/1000</f>
        <v>153464.04300000001</v>
      </c>
      <c r="AR17" s="15">
        <f>Sheet1!AR17/1000</f>
        <v>136533.84899999999</v>
      </c>
    </row>
    <row r="18" spans="1:168" s="1" customFormat="1" x14ac:dyDescent="0.2">
      <c r="A18" s="1" t="s">
        <v>14</v>
      </c>
      <c r="B18" s="15">
        <f>Sheet1!B18/1000</f>
        <v>398281.81300000002</v>
      </c>
      <c r="C18" s="15">
        <f>Sheet1!C18/1000</f>
        <v>380640.13299999997</v>
      </c>
      <c r="D18" s="15">
        <f>Sheet1!D18/1000</f>
        <v>434909.77600000001</v>
      </c>
      <c r="E18" s="15">
        <f>Sheet1!E18/1000</f>
        <v>553044.43500000006</v>
      </c>
      <c r="F18" s="15">
        <f>Sheet1!F18/1000</f>
        <v>596243.07999999996</v>
      </c>
      <c r="G18" s="15">
        <f>Sheet1!G18/1000</f>
        <v>996268.86100000003</v>
      </c>
      <c r="H18" s="15">
        <f>Sheet1!H18/1000</f>
        <v>586205.13199999998</v>
      </c>
      <c r="I18" s="15">
        <f>Sheet1!I18/1000</f>
        <v>442888.89</v>
      </c>
      <c r="J18" s="15">
        <f>Sheet1!J18/1000</f>
        <v>602203.72199999995</v>
      </c>
      <c r="K18" s="15">
        <f>Sheet1!K18/1000</f>
        <v>447998.12300000002</v>
      </c>
      <c r="L18" s="15">
        <f>Sheet1!L18/1000</f>
        <v>665426.397</v>
      </c>
      <c r="M18" s="15">
        <f>Sheet1!M18/1000</f>
        <v>401399.71100000001</v>
      </c>
      <c r="N18" s="15">
        <f>Sheet1!N18/1000</f>
        <v>343000</v>
      </c>
      <c r="O18" s="15">
        <f>Sheet1!O18/1000</f>
        <v>322000</v>
      </c>
      <c r="P18" s="15">
        <f>Sheet1!P18/1000</f>
        <v>438000</v>
      </c>
      <c r="Q18" s="15">
        <f>Sheet1!Q18/1000</f>
        <v>-103000</v>
      </c>
      <c r="R18" s="15">
        <f>Sheet1!R18/1000</f>
        <v>-439000</v>
      </c>
      <c r="S18" s="15">
        <f>Sheet1!S18/1000</f>
        <v>545000</v>
      </c>
      <c r="T18" s="15">
        <f>Sheet1!T18/1000</f>
        <v>-27000</v>
      </c>
      <c r="U18" s="15">
        <f>Sheet1!U18/1000</f>
        <v>1637000</v>
      </c>
      <c r="V18" s="15">
        <f>Sheet1!V18/1000</f>
        <v>458000</v>
      </c>
      <c r="W18" s="15">
        <f>Sheet1!W18/1000</f>
        <v>-46000</v>
      </c>
      <c r="X18" s="15">
        <f>Sheet1!X18/1000</f>
        <v>-5000</v>
      </c>
      <c r="Y18" s="15">
        <f>Sheet1!Y18/1000</f>
        <v>-39000</v>
      </c>
      <c r="Z18" s="15">
        <f>Sheet1!Z18/1000</f>
        <v>-15000</v>
      </c>
      <c r="AA18" s="15">
        <f>Sheet1!AA18/1000</f>
        <v>-36000</v>
      </c>
      <c r="AB18" s="15">
        <f>Sheet1!AB18/1000</f>
        <v>-14000</v>
      </c>
      <c r="AC18" s="15">
        <f>Sheet1!AC18/1000</f>
        <v>7000</v>
      </c>
      <c r="AD18" s="15">
        <f>Sheet1!AD18/1000</f>
        <v>77000</v>
      </c>
      <c r="AE18" s="15">
        <f>Sheet1!AE18/1000</f>
        <v>3000</v>
      </c>
      <c r="AF18" s="15">
        <f>Sheet1!AF18/1000</f>
        <v>-39000</v>
      </c>
      <c r="AG18" s="15">
        <f>Sheet1!AG18/1000</f>
        <v>4000</v>
      </c>
      <c r="AH18" s="15">
        <f>Sheet1!AH18/1000</f>
        <v>-44000</v>
      </c>
      <c r="AI18" s="15">
        <f>Sheet1!AI18/1000</f>
        <v>128000</v>
      </c>
      <c r="AJ18" s="15">
        <f>Sheet1!AJ18/1000</f>
        <v>45000</v>
      </c>
      <c r="AK18" s="15">
        <f>Sheet1!AK18/1000</f>
        <v>18000</v>
      </c>
      <c r="AL18" s="15">
        <f>Sheet1!AL18/1000</f>
        <v>35000</v>
      </c>
      <c r="AM18" s="15">
        <f>Sheet1!AM18/1000</f>
        <v>24000</v>
      </c>
      <c r="AN18" s="15">
        <f>Sheet1!AN18/1000</f>
        <v>25000</v>
      </c>
      <c r="AO18" s="15">
        <f>Sheet1!AO18/1000</f>
        <v>26000</v>
      </c>
      <c r="AP18" s="15">
        <f>Sheet1!AP18/1000</f>
        <v>29000</v>
      </c>
      <c r="AQ18" s="15">
        <f>Sheet1!AQ18/1000</f>
        <v>34000</v>
      </c>
      <c r="AR18" s="15">
        <f>Sheet1!AR18/1000</f>
        <v>29000</v>
      </c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</row>
    <row r="19" spans="1:168" x14ac:dyDescent="0.2">
      <c r="A19" s="6" t="s">
        <v>5</v>
      </c>
      <c r="B19" s="15">
        <f>Sheet1!B19/1000</f>
        <v>508948.12699999998</v>
      </c>
      <c r="C19" s="15">
        <f>Sheet1!C19/1000</f>
        <v>1081817.9809999999</v>
      </c>
      <c r="D19" s="15">
        <f>Sheet1!D19/1000</f>
        <v>1054078.48</v>
      </c>
      <c r="E19" s="15">
        <f>Sheet1!E19/1000</f>
        <v>956680.87800000003</v>
      </c>
      <c r="F19" s="15">
        <f>Sheet1!F19/1000</f>
        <v>270345.39500000002</v>
      </c>
      <c r="G19" s="15">
        <f>Sheet1!G19/1000</f>
        <v>424217.52600000001</v>
      </c>
      <c r="H19" s="15">
        <f>Sheet1!H19/1000</f>
        <v>448834.54499999998</v>
      </c>
      <c r="I19" s="15">
        <f>Sheet1!I19/1000</f>
        <v>1665639.9909999999</v>
      </c>
      <c r="J19" s="15">
        <f>Sheet1!J19/1000</f>
        <v>1146659.581</v>
      </c>
      <c r="K19" s="15">
        <f>Sheet1!K19/1000</f>
        <v>545252.68999999994</v>
      </c>
      <c r="L19" s="15">
        <f>Sheet1!L19/1000</f>
        <v>1133028.8019999999</v>
      </c>
      <c r="M19" s="15">
        <f>Sheet1!M19/1000</f>
        <v>562542.45900000003</v>
      </c>
      <c r="N19" s="15">
        <f>Sheet1!N19/1000</f>
        <v>687114.13600000006</v>
      </c>
      <c r="O19" s="15">
        <f>Sheet1!O19/1000</f>
        <v>817403.65399999998</v>
      </c>
      <c r="P19" s="15">
        <f>Sheet1!P19/1000</f>
        <v>658299.924</v>
      </c>
      <c r="Q19" s="15">
        <f>Sheet1!Q19/1000</f>
        <v>638099.12399999995</v>
      </c>
      <c r="R19" s="15">
        <f>Sheet1!R19/1000</f>
        <v>418271.59600000002</v>
      </c>
      <c r="S19" s="15">
        <f>Sheet1!S19/1000</f>
        <v>673856.80200000003</v>
      </c>
      <c r="T19" s="15">
        <f>Sheet1!T19/1000</f>
        <v>665045.88899999997</v>
      </c>
      <c r="U19" s="15">
        <f>Sheet1!U19/1000</f>
        <v>610673.35699999996</v>
      </c>
      <c r="V19" s="15">
        <f>Sheet1!V19/1000</f>
        <v>997718.098</v>
      </c>
      <c r="W19" s="15">
        <f>Sheet1!W19/1000</f>
        <v>1084084.6089999999</v>
      </c>
      <c r="X19" s="15">
        <f>Sheet1!X19/1000</f>
        <v>696339.41700000002</v>
      </c>
      <c r="Y19" s="15">
        <f>Sheet1!Y19/1000</f>
        <v>386695.45600000001</v>
      </c>
      <c r="Z19" s="15">
        <f>Sheet1!Z19/1000</f>
        <v>473954.777</v>
      </c>
      <c r="AA19" s="15">
        <f>Sheet1!AA19/1000</f>
        <v>788133.277</v>
      </c>
      <c r="AB19" s="15">
        <f>Sheet1!AB19/1000</f>
        <v>352055.95699999999</v>
      </c>
      <c r="AC19" s="15">
        <f>Sheet1!AC19/1000</f>
        <v>509390.462</v>
      </c>
      <c r="AD19" s="15">
        <f>Sheet1!AD19/1000</f>
        <v>377864.53</v>
      </c>
      <c r="AE19" s="15">
        <f>Sheet1!AE19/1000</f>
        <v>281280.52399999998</v>
      </c>
      <c r="AF19" s="15">
        <f>Sheet1!AF19/1000</f>
        <v>292527.45299999998</v>
      </c>
      <c r="AG19" s="15">
        <f>Sheet1!AG19/1000</f>
        <v>338169.40899999999</v>
      </c>
      <c r="AH19" s="15">
        <f>Sheet1!AH19/1000</f>
        <v>439109.80200000003</v>
      </c>
      <c r="AI19" s="15">
        <f>Sheet1!AI19/1000</f>
        <v>235655.69200000001</v>
      </c>
      <c r="AJ19" s="15">
        <f>Sheet1!AJ19/1000</f>
        <v>172488.014</v>
      </c>
      <c r="AK19" s="15">
        <f>Sheet1!AK19/1000</f>
        <v>137090.04699999999</v>
      </c>
      <c r="AL19" s="15">
        <f>Sheet1!AL19/1000</f>
        <v>128541.633</v>
      </c>
      <c r="AM19" s="15">
        <f>Sheet1!AM19/1000</f>
        <v>123063.05499999999</v>
      </c>
      <c r="AN19" s="15">
        <f>Sheet1!AN19/1000</f>
        <v>109097.624</v>
      </c>
      <c r="AO19" s="15">
        <f>Sheet1!AO19/1000</f>
        <v>183888.49799999999</v>
      </c>
      <c r="AP19" s="15">
        <f>Sheet1!AP19/1000</f>
        <v>90190.298999999999</v>
      </c>
      <c r="AQ19" s="15">
        <f>Sheet1!AQ19/1000</f>
        <v>74583.585999999996</v>
      </c>
      <c r="AR19" s="15">
        <f>Sheet1!AR19/1000</f>
        <v>76098.453999999998</v>
      </c>
    </row>
    <row r="20" spans="1:168" s="14" customFormat="1" x14ac:dyDescent="0.2">
      <c r="A20" s="4" t="s">
        <v>15</v>
      </c>
      <c r="B20" s="23">
        <f t="shared" ref="B20:AR20" si="0">SUM(B7:B19)</f>
        <v>5501702.1869999999</v>
      </c>
      <c r="C20" s="23">
        <f t="shared" si="0"/>
        <v>5935478.4009999996</v>
      </c>
      <c r="D20" s="23">
        <f t="shared" si="0"/>
        <v>6259598.1119999997</v>
      </c>
      <c r="E20" s="23">
        <f t="shared" si="0"/>
        <v>6447996.1670000013</v>
      </c>
      <c r="F20" s="23">
        <f t="shared" si="0"/>
        <v>5506637.665000001</v>
      </c>
      <c r="G20" s="23">
        <f t="shared" si="0"/>
        <v>5960075.6049999995</v>
      </c>
      <c r="H20" s="23">
        <f t="shared" si="0"/>
        <v>5461302.3099999996</v>
      </c>
      <c r="I20" s="23">
        <f t="shared" si="0"/>
        <v>6545847.6559999995</v>
      </c>
      <c r="J20" s="23">
        <f t="shared" si="0"/>
        <v>6091324.2379999999</v>
      </c>
      <c r="K20" s="23">
        <f t="shared" si="0"/>
        <v>4988527.722000001</v>
      </c>
      <c r="L20" s="23">
        <f t="shared" si="0"/>
        <v>5794960.5719999997</v>
      </c>
      <c r="M20" s="23">
        <f t="shared" si="0"/>
        <v>4674174.044999999</v>
      </c>
      <c r="N20" s="23">
        <f t="shared" si="0"/>
        <v>4911809.0640000002</v>
      </c>
      <c r="O20" s="23">
        <f t="shared" si="0"/>
        <v>4803106.3509999998</v>
      </c>
      <c r="P20" s="23">
        <f t="shared" si="0"/>
        <v>4930852.2439999999</v>
      </c>
      <c r="Q20" s="23">
        <f t="shared" si="0"/>
        <v>4140308.6839999999</v>
      </c>
      <c r="R20" s="23">
        <f t="shared" si="0"/>
        <v>3319847.1290000002</v>
      </c>
      <c r="S20" s="23">
        <f t="shared" si="0"/>
        <v>4987641.7749999994</v>
      </c>
      <c r="T20" s="23">
        <f t="shared" si="0"/>
        <v>3342630.0319999992</v>
      </c>
      <c r="U20" s="23">
        <f t="shared" si="0"/>
        <v>4678851.8309999993</v>
      </c>
      <c r="V20" s="23">
        <f t="shared" si="0"/>
        <v>3835701.1289999997</v>
      </c>
      <c r="W20" s="23">
        <f t="shared" si="0"/>
        <v>3577274.7979999995</v>
      </c>
      <c r="X20" s="23">
        <f t="shared" si="0"/>
        <v>3083992.977</v>
      </c>
      <c r="Y20" s="23">
        <f t="shared" si="0"/>
        <v>2653770.0490000006</v>
      </c>
      <c r="Z20" s="23">
        <f t="shared" si="0"/>
        <v>2820621.2209999999</v>
      </c>
      <c r="AA20" s="23">
        <f t="shared" si="0"/>
        <v>3012533.9559999993</v>
      </c>
      <c r="AB20" s="23">
        <f t="shared" si="0"/>
        <v>2416505.2029999997</v>
      </c>
      <c r="AC20" s="23">
        <f t="shared" si="0"/>
        <v>2548583.1649999996</v>
      </c>
      <c r="AD20" s="23">
        <f t="shared" si="0"/>
        <v>2408286.9079999998</v>
      </c>
      <c r="AE20" s="23">
        <f t="shared" si="0"/>
        <v>2268142.3970000003</v>
      </c>
      <c r="AF20" s="23">
        <f t="shared" si="0"/>
        <v>2194975.4210000001</v>
      </c>
      <c r="AG20" s="23">
        <f t="shared" si="0"/>
        <v>2210225.0439999998</v>
      </c>
      <c r="AH20" s="23">
        <f t="shared" si="0"/>
        <v>2165219.5630000001</v>
      </c>
      <c r="AI20" s="23">
        <f t="shared" si="0"/>
        <v>2066921.3380000002</v>
      </c>
      <c r="AJ20" s="23">
        <f t="shared" si="0"/>
        <v>1731992.2349999999</v>
      </c>
      <c r="AK20" s="23">
        <f t="shared" si="0"/>
        <v>1574069.8259999999</v>
      </c>
      <c r="AL20" s="23">
        <f t="shared" si="0"/>
        <v>1568166.4229999997</v>
      </c>
      <c r="AM20" s="23">
        <f t="shared" si="0"/>
        <v>1415187.7379999999</v>
      </c>
      <c r="AN20" s="23">
        <f t="shared" si="0"/>
        <v>1213735.4639999999</v>
      </c>
      <c r="AO20" s="23">
        <f t="shared" si="0"/>
        <v>1202767.6629999999</v>
      </c>
      <c r="AP20" s="23">
        <f t="shared" si="0"/>
        <v>1116044.2949999999</v>
      </c>
      <c r="AQ20" s="23">
        <f t="shared" si="0"/>
        <v>1037526.4179999999</v>
      </c>
      <c r="AR20" s="23">
        <f t="shared" si="0"/>
        <v>967266.54399999988</v>
      </c>
    </row>
  </sheetData>
  <pageMargins left="0.5" right="0.5" top="1" bottom="1" header="0.5" footer="0.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$ in Thousands</vt:lpstr>
      <vt:lpstr>'$ in Thousands'!Print_Titles</vt:lpstr>
      <vt:lpstr>Sheet1!Print_Titles</vt:lpstr>
    </vt:vector>
  </TitlesOfParts>
  <Company>ibo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prestonn</dc:creator>
  <cp:lastModifiedBy>publication</cp:lastModifiedBy>
  <cp:lastPrinted>2006-09-05T20:07:14Z</cp:lastPrinted>
  <dcterms:created xsi:type="dcterms:W3CDTF">2006-08-23T17:38:20Z</dcterms:created>
  <dcterms:modified xsi:type="dcterms:W3CDTF">2023-06-14T14:50:06Z</dcterms:modified>
</cp:coreProperties>
</file>