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Y:\Publications\2023-Fiscal-History-Updates\debt\"/>
    </mc:Choice>
  </mc:AlternateContent>
  <xr:revisionPtr revIDLastSave="0" documentId="8_{41FA8A0D-EE23-4BDB-A099-D93346CB8F40}" xr6:coauthVersionLast="47" xr6:coauthVersionMax="47" xr10:uidLastSave="{00000000-0000-0000-0000-000000000000}"/>
  <bookViews>
    <workbookView xWindow="3540" yWindow="3540" windowWidth="18900" windowHeight="11055" xr2:uid="{00000000-000D-0000-FFFF-FFFF00000000}"/>
  </bookViews>
  <sheets>
    <sheet name="Sheet1" sheetId="1" r:id="rId1"/>
    <sheet name="Sources" sheetId="2" r:id="rId2"/>
  </sheets>
  <definedNames>
    <definedName name="_xlnm.Print_Area" localSheetId="0">Sheet1!$A$1:$U$46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16" i="1"/>
  <c r="B4" i="1"/>
  <c r="C16" i="1"/>
  <c r="C10" i="1"/>
  <c r="C4" i="1"/>
  <c r="C24" i="1" s="1"/>
  <c r="C27" i="1" s="1"/>
  <c r="B24" i="1" l="1"/>
  <c r="B27" i="1" s="1"/>
  <c r="D16" i="1"/>
  <c r="D10" i="1"/>
  <c r="D4" i="1"/>
  <c r="D24" i="1" s="1"/>
  <c r="D27" i="1" s="1"/>
  <c r="E16" i="1" l="1"/>
  <c r="E10" i="1"/>
  <c r="E4" i="1"/>
  <c r="E24" i="1" l="1"/>
  <c r="E27" i="1" s="1"/>
  <c r="F16" i="1"/>
  <c r="F10" i="1"/>
  <c r="F4" i="1"/>
  <c r="F24" i="1" l="1"/>
  <c r="F27" i="1" s="1"/>
  <c r="G16" i="1"/>
  <c r="G10" i="1"/>
  <c r="G4" i="1"/>
  <c r="G24" i="1" l="1"/>
  <c r="G27" i="1" s="1"/>
  <c r="I10" i="1" l="1"/>
  <c r="J10" i="1"/>
  <c r="L10" i="1"/>
  <c r="M10" i="1"/>
  <c r="N10" i="1"/>
  <c r="O10" i="1"/>
  <c r="P10" i="1"/>
  <c r="P24" i="1" s="1"/>
  <c r="Q10" i="1"/>
  <c r="Q24" i="1" s="1"/>
  <c r="R10" i="1"/>
  <c r="R24" i="1" s="1"/>
  <c r="S10" i="1"/>
  <c r="S24" i="1" s="1"/>
  <c r="T10" i="1"/>
  <c r="T24" i="1" s="1"/>
  <c r="U10" i="1"/>
  <c r="U24" i="1" s="1"/>
  <c r="V10" i="1"/>
  <c r="V24" i="1" s="1"/>
  <c r="W10" i="1"/>
  <c r="W24" i="1" s="1"/>
  <c r="X10" i="1"/>
  <c r="X24" i="1" s="1"/>
  <c r="H10" i="1"/>
  <c r="H16" i="1" l="1"/>
  <c r="H4" i="1"/>
  <c r="H24" i="1" l="1"/>
  <c r="H27" i="1" s="1"/>
  <c r="I4" i="1" l="1"/>
  <c r="O20" i="1" l="1"/>
  <c r="O24" i="1" s="1"/>
  <c r="N20" i="1"/>
  <c r="N24" i="1" s="1"/>
  <c r="M20" i="1"/>
  <c r="M24" i="1" s="1"/>
  <c r="L16" i="1"/>
  <c r="K16" i="1"/>
  <c r="J16" i="1"/>
  <c r="I16" i="1"/>
  <c r="K11" i="1"/>
  <c r="K10" i="1" s="1"/>
  <c r="L4" i="1"/>
  <c r="K4" i="1"/>
  <c r="J4" i="1"/>
  <c r="I24" i="1"/>
  <c r="J24" i="1" l="1"/>
  <c r="K24" i="1"/>
  <c r="L24" i="1"/>
  <c r="L27" i="1"/>
  <c r="I27" i="1"/>
  <c r="K27" i="1"/>
  <c r="J27" i="1" l="1"/>
</calcChain>
</file>

<file path=xl/sharedStrings.xml><?xml version="1.0" encoding="utf-8"?>
<sst xmlns="http://schemas.openxmlformats.org/spreadsheetml/2006/main" count="109" uniqueCount="74">
  <si>
    <t>New York City Annual Debt Service Expense</t>
  </si>
  <si>
    <t>Dollars in millions</t>
  </si>
  <si>
    <t>Debt Service (1)</t>
  </si>
  <si>
    <t>General Obligation (GO)</t>
  </si>
  <si>
    <t>Current Year Debt Service Paid in Current Year</t>
  </si>
  <si>
    <t>Current Year Debt Service Prepaid in Prior Year(s) (2)</t>
  </si>
  <si>
    <t>Debt Service for GO Bonds Defeased in 2007 (3)</t>
  </si>
  <si>
    <t>Debt Service for GO Bonds Defeased in 2008 (4)</t>
  </si>
  <si>
    <t>Short Term Debt</t>
  </si>
  <si>
    <t>Transitional Finance Authority (TFA)</t>
  </si>
  <si>
    <t>Debt Service for TFA Bonds Defeased in 2007 (5)</t>
  </si>
  <si>
    <t>Debt Service for TFA Bonds Defeased in 2013 (6)</t>
  </si>
  <si>
    <t>Conduit Debt</t>
  </si>
  <si>
    <t>Current Year Service Paid in Current Year</t>
  </si>
  <si>
    <t>Current Year Service Prepaid in Prior Year(s) (2)</t>
  </si>
  <si>
    <t>Municipal Assistance Corporation (MAC)</t>
  </si>
  <si>
    <t>Current Year Debt Service Paid in Prior Year(s) (2)</t>
  </si>
  <si>
    <t>Subtotal: Adjusted Service Expense of Outstanding Debt as defined the Mayor and Comptroller</t>
  </si>
  <si>
    <t>TOTAL: Adjusted Debt Service Expense of Outstanding Debt as Defined by IBO</t>
  </si>
  <si>
    <t>Municipal Water Finance Authority (MWFA)</t>
  </si>
  <si>
    <t>SOURCES: IBO; Mayor's Office of Management and Budget (OMB); New York City Comprehensive Annual Financial Report of the Comptroller (various years); Annual Report of the Comptroller on Capital Debt and Obligations (various years);</t>
  </si>
  <si>
    <t xml:space="preserve">                    New York City Municipal Water Finance Authority Comprehensive Annual Financial Report (various years).</t>
  </si>
  <si>
    <t>NOTES:</t>
  </si>
  <si>
    <t>(1) Debt service is the cost to New York City of repaying its outstanding debt, including both principal and interest. The figures in the table have been adjusted to reflect debt service that was originally scheduled for payment in each year since 2000.</t>
  </si>
  <si>
    <t>(2) New York City is required to have a balanced annual budget. In years when it runs a surplus, the primary means the city uses to comply with this requirement is to use up some or all of the surplus by prepaying some of the subsequent years'</t>
  </si>
  <si>
    <t xml:space="preserve">            debt service expenses. As a result, the cash outlay for debt service in a given year is not an accurate representation of the true cost of debt service in that year.</t>
  </si>
  <si>
    <t>(3) The defeasance of $536 million of GO bonds in 2007 reduced debt service in 2008, 2009, and 2010. Debt service in the table is presented as if the defeasance had not occurred.</t>
  </si>
  <si>
    <t>(4) The defeasance of $1.986 billion of GO bonds in 2008 reduced debt service in 2010. Debt service in the table is presented as if the defeasance had not occurred.</t>
  </si>
  <si>
    <t>(5) The defeasance of $718 million of TFA bonds in 2007 reduced debt service in 2008, 2009, and 2010. Debt service in the table is presented as if the defeasance had not occurred.</t>
  </si>
  <si>
    <t>(6) The defeasance of $196 million of TFA bonds in 2013 reduced debt service in 2014, 2015, and 2016. Debt service in the table is presented as if the defeasance had not occurred.</t>
  </si>
  <si>
    <t xml:space="preserve">              Transportation Infrastructure Finance and Innovation Act (TIFIA) program. Additionally, all prior year TSASC bond series were defeased, leaving only series 2006-1 bonds outstanding.</t>
  </si>
  <si>
    <t>Debt Service</t>
  </si>
  <si>
    <t>Source</t>
  </si>
  <si>
    <t>Current Year Debt Service Prepaid in Prior Year(s)</t>
  </si>
  <si>
    <t>Debt Service for GO Bonds Defeased in 2007</t>
  </si>
  <si>
    <t>transaction completed</t>
  </si>
  <si>
    <t>Debt Service for GO Bonds Defeased in 2008</t>
  </si>
  <si>
    <t>Debt Service for TFA Bonds Defeased in 2007</t>
  </si>
  <si>
    <t>Debt Service for TFA Bonds Defeased in 2013</t>
  </si>
  <si>
    <t>Current Year Service Prepaid in Prior Year(s)</t>
  </si>
  <si>
    <t>Debt Service for Jay Street Development Corporation (Conduit Debt) Bonds Defeased in 2007</t>
  </si>
  <si>
    <t>Current Year Debt Service Paid in Prior Year(s)</t>
  </si>
  <si>
    <t>TFA Building Aid Revenue Bond (BARB) Debt Service</t>
  </si>
  <si>
    <t>TSASC Debt Service</t>
  </si>
  <si>
    <t>MWFA Annual Report supplemental information debt service requirements</t>
  </si>
  <si>
    <t>Debt Service for Jay Street Development Corporation (Conduit Debt) Bonds Defeased in 2007 (8)</t>
  </si>
  <si>
    <t>TFA Building Aid Revenue Bond (BARB) Debt Service (9)</t>
  </si>
  <si>
    <t>TSASC Debt Service (10)</t>
  </si>
  <si>
    <t>(8) The defeasance of $65 million of Jay Street Development Corporation (JSDC) bonds in 2007 reduced debt service in 2009 and 2010. Debt service in the table is presented as if the defeasance had not occurred.</t>
  </si>
  <si>
    <t>(9) TFA BARBs and TSASC are not included in OMB's or the Comptroller's definitions of New York City outstanding debt. For an explanation of these items, and their inclusion in NYC IBO's definition of New York City outstanding debt, please see New Outstanding Debt.</t>
  </si>
  <si>
    <t>(10) In 2006, TSASC restructured its outstanding indebtedness. This included a one time expense of $161 million for redeeming all bonds issued under a secured loan agreement with the United States Department of Transportation, via the department's</t>
  </si>
  <si>
    <t>Debt Service for STAR TFA Bonds Defeased in 2015</t>
  </si>
  <si>
    <t>Debt Service for STAR TFA Bonds Defeased in 2015 (7)</t>
  </si>
  <si>
    <t>(7) The defeasance of $637 million of TFA bonds in 2015 with savings from Sales Tax Asset Receivable Corporation (STAR) reduced debt service in 2015, 2016, 2017 and 2018. Debt service in the table is presented as if the defeasance had not occurred.</t>
  </si>
  <si>
    <t>Change in Net Equity Contribution in Bond Refunding that Accrued to Future Years' Debt Service Savings</t>
  </si>
  <si>
    <t>"001 Funded Debt Outside Constitutional Limit"</t>
  </si>
  <si>
    <t>N/A</t>
  </si>
  <si>
    <t>ACFR Schedule G5 - agency 099</t>
  </si>
  <si>
    <t>"006 Transitional Finance Authority"</t>
  </si>
  <si>
    <t>"003 Lease Purchase and City Guaranteed Debt"</t>
  </si>
  <si>
    <t>ACFR Surplus Prepayment - difference with prior year</t>
  </si>
  <si>
    <t xml:space="preserve">ACFR Part III </t>
  </si>
  <si>
    <t>Page</t>
  </si>
  <si>
    <t>Notes</t>
  </si>
  <si>
    <t>"Pledged-Revenue Coverage &gt; NYC Transitional Finance Authority &gt; Total"</t>
  </si>
  <si>
    <t>"Pledged-Revenue Coverage &gt; TSASC Inc. &gt; Total"</t>
  </si>
  <si>
    <t>NYW FY 2022 Comprehensive Annual Financial Report (nyc.gov)</t>
  </si>
  <si>
    <t>OMB Debt Service backup - year end (Adopted)</t>
  </si>
  <si>
    <t>"DS Prepayment"</t>
  </si>
  <si>
    <t>"TFA Grants &amp; Debt Defeasance"</t>
  </si>
  <si>
    <t>"Short Term Debt"</t>
  </si>
  <si>
    <t>N/A for 2022</t>
  </si>
  <si>
    <t>26 (2016 ACFR)</t>
  </si>
  <si>
    <t>Search for "Net Equity Contribution" to find either the contribution for the current year, or a table with the contributions from the previous few years. Use the difference of current and prior. N/A since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</si>
</sst>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
    <numFmt numFmtId="165" formatCode="_(* #,##0_);_(* \(#,##0\);_(* &quot;-&quot;??_);_(@_)"/>
    <numFmt numFmtId="166" formatCode="&quot;$&quot;#,##0.00"/>
    <numFmt numFmtId="167" formatCode="&quot;$&quot;#,##0.0"/>
    <numFmt numFmtId="168" formatCode="_(* #,##0.0_);_(* \(#,##0.0\);_(* &quot;-&quot;??_);_(@_)"/>
  </numFmts>
  <fonts count="13" x14ac:knownFonts="1">
    <font>
      <sz val="11"/>
      <color theme="1"/>
      <name val="Calibri"/>
      <family val="2"/>
      <scheme val="minor"/>
    </font>
    <font>
      <sz val="11"/>
      <color theme="1"/>
      <name val="Calibri"/>
      <family val="2"/>
      <scheme val="minor"/>
    </font>
    <font>
      <sz val="10"/>
      <color theme="1"/>
      <name val="Franklin Gothic Demi"/>
      <family val="2"/>
    </font>
    <font>
      <sz val="10"/>
      <color theme="1"/>
      <name val="Arial"/>
      <family val="2"/>
    </font>
    <font>
      <i/>
      <sz val="8"/>
      <color theme="1"/>
      <name val="Franklin Gothic Book"/>
      <family val="2"/>
    </font>
    <font>
      <sz val="9"/>
      <color theme="1"/>
      <name val="Franklin Gothic Demi"/>
      <family val="2"/>
    </font>
    <font>
      <sz val="9"/>
      <color theme="1"/>
      <name val="Franklin Gothic Book"/>
      <family val="2"/>
    </font>
    <font>
      <sz val="9"/>
      <color theme="1"/>
      <name val="Arial"/>
      <family val="2"/>
    </font>
    <font>
      <sz val="8"/>
      <color theme="1"/>
      <name val="Franklin Gothic Book"/>
      <family val="2"/>
    </font>
    <font>
      <sz val="8"/>
      <color theme="1"/>
      <name val="Arial"/>
      <family val="2"/>
    </font>
    <font>
      <b/>
      <sz val="10"/>
      <name val="Arial"/>
      <family val="2"/>
    </font>
    <font>
      <b/>
      <sz val="8"/>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92D050"/>
        <bgColor indexed="64"/>
      </patternFill>
    </fill>
  </fills>
  <borders count="4">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55">
    <xf numFmtId="0" fontId="0" fillId="0" borderId="0" xfId="0"/>
    <xf numFmtId="0" fontId="3" fillId="0" borderId="0" xfId="0" applyFont="1"/>
    <xf numFmtId="0" fontId="5" fillId="0" borderId="2" xfId="0" applyFont="1" applyBorder="1"/>
    <xf numFmtId="0" fontId="5" fillId="0" borderId="2" xfId="0" applyFont="1" applyBorder="1" applyAlignment="1">
      <alignment horizontal="right"/>
    </xf>
    <xf numFmtId="0" fontId="5" fillId="0" borderId="0" xfId="0" applyFont="1"/>
    <xf numFmtId="0" fontId="6" fillId="0" borderId="0" xfId="0" applyFont="1" applyAlignment="1">
      <alignment horizontal="left" indent="1"/>
    </xf>
    <xf numFmtId="164" fontId="6" fillId="0" borderId="0" xfId="1" applyNumberFormat="1" applyFont="1" applyFill="1" applyBorder="1" applyAlignment="1">
      <alignment horizontal="right"/>
    </xf>
    <xf numFmtId="0" fontId="7" fillId="0" borderId="0" xfId="0" applyFont="1"/>
    <xf numFmtId="0" fontId="6" fillId="0" borderId="0" xfId="0" applyFont="1" applyAlignment="1">
      <alignment horizontal="left" indent="2"/>
    </xf>
    <xf numFmtId="3" fontId="6" fillId="0" borderId="0" xfId="0" applyNumberFormat="1" applyFont="1"/>
    <xf numFmtId="3" fontId="6" fillId="0" borderId="0" xfId="1" applyNumberFormat="1" applyFont="1" applyAlignment="1">
      <alignment horizontal="right"/>
    </xf>
    <xf numFmtId="165" fontId="6" fillId="0" borderId="0" xfId="1" applyNumberFormat="1" applyFont="1"/>
    <xf numFmtId="3" fontId="6" fillId="0" borderId="0" xfId="1" applyNumberFormat="1" applyFont="1" applyAlignment="1"/>
    <xf numFmtId="3" fontId="6" fillId="0" borderId="0" xfId="1" applyNumberFormat="1" applyFont="1"/>
    <xf numFmtId="165" fontId="6" fillId="0" borderId="0" xfId="1" applyNumberFormat="1" applyFont="1" applyAlignment="1"/>
    <xf numFmtId="165" fontId="6" fillId="0" borderId="0" xfId="0" applyNumberFormat="1" applyFont="1"/>
    <xf numFmtId="3" fontId="6" fillId="0" borderId="0" xfId="1" applyNumberFormat="1" applyFont="1" applyBorder="1" applyAlignment="1"/>
    <xf numFmtId="165" fontId="6" fillId="0" borderId="0" xfId="1" applyNumberFormat="1" applyFont="1" applyAlignment="1">
      <alignment horizontal="right"/>
    </xf>
    <xf numFmtId="0" fontId="5" fillId="0" borderId="0" xfId="0" applyFont="1" applyAlignment="1">
      <alignment horizontal="left" wrapText="1"/>
    </xf>
    <xf numFmtId="164" fontId="5" fillId="0" borderId="3" xfId="1" applyNumberFormat="1" applyFont="1" applyBorder="1" applyAlignment="1">
      <alignment horizontal="right"/>
    </xf>
    <xf numFmtId="164" fontId="6" fillId="0" borderId="0" xfId="0" applyNumberFormat="1" applyFont="1"/>
    <xf numFmtId="164" fontId="6" fillId="0" borderId="0" xfId="1" applyNumberFormat="1" applyFont="1"/>
    <xf numFmtId="0" fontId="6" fillId="0" borderId="0" xfId="0" applyFont="1"/>
    <xf numFmtId="0" fontId="6" fillId="0" borderId="2" xfId="0" applyFont="1" applyBorder="1" applyAlignment="1">
      <alignment horizontal="left" indent="1"/>
    </xf>
    <xf numFmtId="3" fontId="6" fillId="0" borderId="0" xfId="1" applyNumberFormat="1" applyFont="1" applyBorder="1"/>
    <xf numFmtId="164" fontId="5" fillId="0" borderId="0" xfId="1" applyNumberFormat="1" applyFont="1" applyBorder="1" applyAlignment="1">
      <alignment horizontal="right"/>
    </xf>
    <xf numFmtId="164" fontId="6" fillId="0" borderId="2" xfId="1" applyNumberFormat="1" applyFont="1" applyFill="1" applyBorder="1" applyAlignment="1">
      <alignment horizontal="right"/>
    </xf>
    <xf numFmtId="164" fontId="6" fillId="0" borderId="2" xfId="1" applyNumberFormat="1" applyFont="1" applyBorder="1" applyAlignment="1">
      <alignment horizontal="right"/>
    </xf>
    <xf numFmtId="164" fontId="6" fillId="0" borderId="2" xfId="0" applyNumberFormat="1" applyFont="1" applyBorder="1"/>
    <xf numFmtId="164" fontId="6" fillId="0" borderId="0" xfId="1" applyNumberFormat="1" applyFont="1" applyBorder="1" applyAlignment="1">
      <alignment horizontal="right"/>
    </xf>
    <xf numFmtId="0" fontId="8" fillId="0" borderId="0" xfId="0" applyFont="1" applyAlignment="1">
      <alignment horizontal="left"/>
    </xf>
    <xf numFmtId="0" fontId="8" fillId="0" borderId="0" xfId="0" applyFont="1" applyAlignment="1">
      <alignment horizontal="left" indent="1"/>
    </xf>
    <xf numFmtId="164" fontId="8" fillId="0" borderId="0" xfId="1" applyNumberFormat="1" applyFont="1" applyFill="1" applyBorder="1" applyAlignment="1">
      <alignment horizontal="right"/>
    </xf>
    <xf numFmtId="164" fontId="8" fillId="0" borderId="0" xfId="1" applyNumberFormat="1" applyFont="1" applyBorder="1" applyAlignment="1">
      <alignment horizontal="right"/>
    </xf>
    <xf numFmtId="164" fontId="8" fillId="0" borderId="0" xfId="0" applyNumberFormat="1" applyFont="1"/>
    <xf numFmtId="0" fontId="8" fillId="0" borderId="0" xfId="0" applyFont="1"/>
    <xf numFmtId="0" fontId="9" fillId="0" borderId="0" xfId="0" applyFont="1"/>
    <xf numFmtId="0" fontId="2" fillId="0" borderId="2" xfId="0" applyFont="1" applyBorder="1" applyAlignment="1">
      <alignment horizontal="center"/>
    </xf>
    <xf numFmtId="0" fontId="10" fillId="0" borderId="0" xfId="0" applyFont="1" applyAlignment="1">
      <alignment horizontal="center"/>
    </xf>
    <xf numFmtId="0" fontId="5" fillId="0" borderId="0" xfId="0" applyFont="1" applyAlignment="1">
      <alignment horizontal="left"/>
    </xf>
    <xf numFmtId="0" fontId="2" fillId="0" borderId="0" xfId="0" applyFont="1" applyAlignment="1">
      <alignment horizontal="left"/>
    </xf>
    <xf numFmtId="165" fontId="11" fillId="0" borderId="0" xfId="1" applyNumberFormat="1" applyFont="1" applyAlignment="1">
      <alignment horizontal="left"/>
    </xf>
    <xf numFmtId="165" fontId="6" fillId="0" borderId="0" xfId="1" applyNumberFormat="1" applyFont="1" applyFill="1"/>
    <xf numFmtId="3" fontId="6" fillId="0" borderId="0" xfId="1" applyNumberFormat="1" applyFont="1" applyFill="1"/>
    <xf numFmtId="3" fontId="6" fillId="0" borderId="0" xfId="1" applyNumberFormat="1" applyFont="1" applyFill="1" applyAlignment="1"/>
    <xf numFmtId="3" fontId="6" fillId="0" borderId="0" xfId="1" applyNumberFormat="1" applyFont="1" applyFill="1" applyAlignment="1">
      <alignment horizontal="right"/>
    </xf>
    <xf numFmtId="164" fontId="3" fillId="0" borderId="0" xfId="0" applyNumberFormat="1" applyFont="1"/>
    <xf numFmtId="166" fontId="3" fillId="0" borderId="0" xfId="0" applyNumberFormat="1" applyFont="1"/>
    <xf numFmtId="165" fontId="6" fillId="0" borderId="0" xfId="1" applyNumberFormat="1" applyFont="1" applyFill="1" applyAlignment="1"/>
    <xf numFmtId="167" fontId="5" fillId="0" borderId="3" xfId="1" applyNumberFormat="1" applyFont="1" applyBorder="1" applyAlignment="1">
      <alignment horizontal="right"/>
    </xf>
    <xf numFmtId="168" fontId="8" fillId="0" borderId="0" xfId="0" applyNumberFormat="1" applyFont="1"/>
    <xf numFmtId="0" fontId="10" fillId="0" borderId="2" xfId="0" applyFont="1" applyBorder="1"/>
    <xf numFmtId="0" fontId="0" fillId="2" borderId="0" xfId="0" applyFill="1"/>
    <xf numFmtId="0" fontId="12" fillId="0" borderId="0" xfId="2"/>
    <xf numFmtId="0" fontId="4" fillId="0" borderId="1" xfId="0" applyFont="1" applyBorder="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yc.gov/assets/nyw/downloads/pdf/nyw-annual-report-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4"/>
  <sheetViews>
    <sheetView tabSelected="1" workbookViewId="0">
      <pane xSplit="1" ySplit="3" topLeftCell="B4" activePane="bottomRight" state="frozen"/>
      <selection pane="topRight" activeCell="B1" sqref="B1"/>
      <selection pane="bottomLeft" activeCell="A4" sqref="A4"/>
      <selection pane="bottomRight" activeCell="B7" sqref="B7"/>
    </sheetView>
  </sheetViews>
  <sheetFormatPr defaultRowHeight="12.75" x14ac:dyDescent="0.2"/>
  <cols>
    <col min="1" max="1" width="78.85546875" style="1" customWidth="1"/>
    <col min="2" max="4" width="11.5703125" style="1" customWidth="1"/>
    <col min="5" max="5" width="7.7109375" style="1" customWidth="1"/>
    <col min="6" max="21" width="7.85546875" style="1" bestFit="1" customWidth="1"/>
    <col min="22" max="22" width="9.140625" style="1"/>
    <col min="23" max="23" width="10.85546875" style="1" bestFit="1" customWidth="1"/>
    <col min="24" max="260" width="9.140625" style="1"/>
    <col min="261" max="261" width="76" style="1" customWidth="1"/>
    <col min="262" max="264" width="6.42578125" style="1" customWidth="1"/>
    <col min="265" max="265" width="6.7109375" style="1" customWidth="1"/>
    <col min="266" max="277" width="7.28515625" style="1" bestFit="1" customWidth="1"/>
    <col min="278" max="516" width="9.140625" style="1"/>
    <col min="517" max="517" width="76" style="1" customWidth="1"/>
    <col min="518" max="520" width="6.42578125" style="1" customWidth="1"/>
    <col min="521" max="521" width="6.7109375" style="1" customWidth="1"/>
    <col min="522" max="533" width="7.28515625" style="1" bestFit="1" customWidth="1"/>
    <col min="534" max="772" width="9.140625" style="1"/>
    <col min="773" max="773" width="76" style="1" customWidth="1"/>
    <col min="774" max="776" width="6.42578125" style="1" customWidth="1"/>
    <col min="777" max="777" width="6.7109375" style="1" customWidth="1"/>
    <col min="778" max="789" width="7.28515625" style="1" bestFit="1" customWidth="1"/>
    <col min="790" max="1028" width="9.140625" style="1"/>
    <col min="1029" max="1029" width="76" style="1" customWidth="1"/>
    <col min="1030" max="1032" width="6.42578125" style="1" customWidth="1"/>
    <col min="1033" max="1033" width="6.7109375" style="1" customWidth="1"/>
    <col min="1034" max="1045" width="7.28515625" style="1" bestFit="1" customWidth="1"/>
    <col min="1046" max="1284" width="9.140625" style="1"/>
    <col min="1285" max="1285" width="76" style="1" customWidth="1"/>
    <col min="1286" max="1288" width="6.42578125" style="1" customWidth="1"/>
    <col min="1289" max="1289" width="6.7109375" style="1" customWidth="1"/>
    <col min="1290" max="1301" width="7.28515625" style="1" bestFit="1" customWidth="1"/>
    <col min="1302" max="1540" width="9.140625" style="1"/>
    <col min="1541" max="1541" width="76" style="1" customWidth="1"/>
    <col min="1542" max="1544" width="6.42578125" style="1" customWidth="1"/>
    <col min="1545" max="1545" width="6.7109375" style="1" customWidth="1"/>
    <col min="1546" max="1557" width="7.28515625" style="1" bestFit="1" customWidth="1"/>
    <col min="1558" max="1796" width="9.140625" style="1"/>
    <col min="1797" max="1797" width="76" style="1" customWidth="1"/>
    <col min="1798" max="1800" width="6.42578125" style="1" customWidth="1"/>
    <col min="1801" max="1801" width="6.7109375" style="1" customWidth="1"/>
    <col min="1802" max="1813" width="7.28515625" style="1" bestFit="1" customWidth="1"/>
    <col min="1814" max="2052" width="9.140625" style="1"/>
    <col min="2053" max="2053" width="76" style="1" customWidth="1"/>
    <col min="2054" max="2056" width="6.42578125" style="1" customWidth="1"/>
    <col min="2057" max="2057" width="6.7109375" style="1" customWidth="1"/>
    <col min="2058" max="2069" width="7.28515625" style="1" bestFit="1" customWidth="1"/>
    <col min="2070" max="2308" width="9.140625" style="1"/>
    <col min="2309" max="2309" width="76" style="1" customWidth="1"/>
    <col min="2310" max="2312" width="6.42578125" style="1" customWidth="1"/>
    <col min="2313" max="2313" width="6.7109375" style="1" customWidth="1"/>
    <col min="2314" max="2325" width="7.28515625" style="1" bestFit="1" customWidth="1"/>
    <col min="2326" max="2564" width="9.140625" style="1"/>
    <col min="2565" max="2565" width="76" style="1" customWidth="1"/>
    <col min="2566" max="2568" width="6.42578125" style="1" customWidth="1"/>
    <col min="2569" max="2569" width="6.7109375" style="1" customWidth="1"/>
    <col min="2570" max="2581" width="7.28515625" style="1" bestFit="1" customWidth="1"/>
    <col min="2582" max="2820" width="9.140625" style="1"/>
    <col min="2821" max="2821" width="76" style="1" customWidth="1"/>
    <col min="2822" max="2824" width="6.42578125" style="1" customWidth="1"/>
    <col min="2825" max="2825" width="6.7109375" style="1" customWidth="1"/>
    <col min="2826" max="2837" width="7.28515625" style="1" bestFit="1" customWidth="1"/>
    <col min="2838" max="3076" width="9.140625" style="1"/>
    <col min="3077" max="3077" width="76" style="1" customWidth="1"/>
    <col min="3078" max="3080" width="6.42578125" style="1" customWidth="1"/>
    <col min="3081" max="3081" width="6.7109375" style="1" customWidth="1"/>
    <col min="3082" max="3093" width="7.28515625" style="1" bestFit="1" customWidth="1"/>
    <col min="3094" max="3332" width="9.140625" style="1"/>
    <col min="3333" max="3333" width="76" style="1" customWidth="1"/>
    <col min="3334" max="3336" width="6.42578125" style="1" customWidth="1"/>
    <col min="3337" max="3337" width="6.7109375" style="1" customWidth="1"/>
    <col min="3338" max="3349" width="7.28515625" style="1" bestFit="1" customWidth="1"/>
    <col min="3350" max="3588" width="9.140625" style="1"/>
    <col min="3589" max="3589" width="76" style="1" customWidth="1"/>
    <col min="3590" max="3592" width="6.42578125" style="1" customWidth="1"/>
    <col min="3593" max="3593" width="6.7109375" style="1" customWidth="1"/>
    <col min="3594" max="3605" width="7.28515625" style="1" bestFit="1" customWidth="1"/>
    <col min="3606" max="3844" width="9.140625" style="1"/>
    <col min="3845" max="3845" width="76" style="1" customWidth="1"/>
    <col min="3846" max="3848" width="6.42578125" style="1" customWidth="1"/>
    <col min="3849" max="3849" width="6.7109375" style="1" customWidth="1"/>
    <col min="3850" max="3861" width="7.28515625" style="1" bestFit="1" customWidth="1"/>
    <col min="3862" max="4100" width="9.140625" style="1"/>
    <col min="4101" max="4101" width="76" style="1" customWidth="1"/>
    <col min="4102" max="4104" width="6.42578125" style="1" customWidth="1"/>
    <col min="4105" max="4105" width="6.7109375" style="1" customWidth="1"/>
    <col min="4106" max="4117" width="7.28515625" style="1" bestFit="1" customWidth="1"/>
    <col min="4118" max="4356" width="9.140625" style="1"/>
    <col min="4357" max="4357" width="76" style="1" customWidth="1"/>
    <col min="4358" max="4360" width="6.42578125" style="1" customWidth="1"/>
    <col min="4361" max="4361" width="6.7109375" style="1" customWidth="1"/>
    <col min="4362" max="4373" width="7.28515625" style="1" bestFit="1" customWidth="1"/>
    <col min="4374" max="4612" width="9.140625" style="1"/>
    <col min="4613" max="4613" width="76" style="1" customWidth="1"/>
    <col min="4614" max="4616" width="6.42578125" style="1" customWidth="1"/>
    <col min="4617" max="4617" width="6.7109375" style="1" customWidth="1"/>
    <col min="4618" max="4629" width="7.28515625" style="1" bestFit="1" customWidth="1"/>
    <col min="4630" max="4868" width="9.140625" style="1"/>
    <col min="4869" max="4869" width="76" style="1" customWidth="1"/>
    <col min="4870" max="4872" width="6.42578125" style="1" customWidth="1"/>
    <col min="4873" max="4873" width="6.7109375" style="1" customWidth="1"/>
    <col min="4874" max="4885" width="7.28515625" style="1" bestFit="1" customWidth="1"/>
    <col min="4886" max="5124" width="9.140625" style="1"/>
    <col min="5125" max="5125" width="76" style="1" customWidth="1"/>
    <col min="5126" max="5128" width="6.42578125" style="1" customWidth="1"/>
    <col min="5129" max="5129" width="6.7109375" style="1" customWidth="1"/>
    <col min="5130" max="5141" width="7.28515625" style="1" bestFit="1" customWidth="1"/>
    <col min="5142" max="5380" width="9.140625" style="1"/>
    <col min="5381" max="5381" width="76" style="1" customWidth="1"/>
    <col min="5382" max="5384" width="6.42578125" style="1" customWidth="1"/>
    <col min="5385" max="5385" width="6.7109375" style="1" customWidth="1"/>
    <col min="5386" max="5397" width="7.28515625" style="1" bestFit="1" customWidth="1"/>
    <col min="5398" max="5636" width="9.140625" style="1"/>
    <col min="5637" max="5637" width="76" style="1" customWidth="1"/>
    <col min="5638" max="5640" width="6.42578125" style="1" customWidth="1"/>
    <col min="5641" max="5641" width="6.7109375" style="1" customWidth="1"/>
    <col min="5642" max="5653" width="7.28515625" style="1" bestFit="1" customWidth="1"/>
    <col min="5654" max="5892" width="9.140625" style="1"/>
    <col min="5893" max="5893" width="76" style="1" customWidth="1"/>
    <col min="5894" max="5896" width="6.42578125" style="1" customWidth="1"/>
    <col min="5897" max="5897" width="6.7109375" style="1" customWidth="1"/>
    <col min="5898" max="5909" width="7.28515625" style="1" bestFit="1" customWidth="1"/>
    <col min="5910" max="6148" width="9.140625" style="1"/>
    <col min="6149" max="6149" width="76" style="1" customWidth="1"/>
    <col min="6150" max="6152" width="6.42578125" style="1" customWidth="1"/>
    <col min="6153" max="6153" width="6.7109375" style="1" customWidth="1"/>
    <col min="6154" max="6165" width="7.28515625" style="1" bestFit="1" customWidth="1"/>
    <col min="6166" max="6404" width="9.140625" style="1"/>
    <col min="6405" max="6405" width="76" style="1" customWidth="1"/>
    <col min="6406" max="6408" width="6.42578125" style="1" customWidth="1"/>
    <col min="6409" max="6409" width="6.7109375" style="1" customWidth="1"/>
    <col min="6410" max="6421" width="7.28515625" style="1" bestFit="1" customWidth="1"/>
    <col min="6422" max="6660" width="9.140625" style="1"/>
    <col min="6661" max="6661" width="76" style="1" customWidth="1"/>
    <col min="6662" max="6664" width="6.42578125" style="1" customWidth="1"/>
    <col min="6665" max="6665" width="6.7109375" style="1" customWidth="1"/>
    <col min="6666" max="6677" width="7.28515625" style="1" bestFit="1" customWidth="1"/>
    <col min="6678" max="6916" width="9.140625" style="1"/>
    <col min="6917" max="6917" width="76" style="1" customWidth="1"/>
    <col min="6918" max="6920" width="6.42578125" style="1" customWidth="1"/>
    <col min="6921" max="6921" width="6.7109375" style="1" customWidth="1"/>
    <col min="6922" max="6933" width="7.28515625" style="1" bestFit="1" customWidth="1"/>
    <col min="6934" max="7172" width="9.140625" style="1"/>
    <col min="7173" max="7173" width="76" style="1" customWidth="1"/>
    <col min="7174" max="7176" width="6.42578125" style="1" customWidth="1"/>
    <col min="7177" max="7177" width="6.7109375" style="1" customWidth="1"/>
    <col min="7178" max="7189" width="7.28515625" style="1" bestFit="1" customWidth="1"/>
    <col min="7190" max="7428" width="9.140625" style="1"/>
    <col min="7429" max="7429" width="76" style="1" customWidth="1"/>
    <col min="7430" max="7432" width="6.42578125" style="1" customWidth="1"/>
    <col min="7433" max="7433" width="6.7109375" style="1" customWidth="1"/>
    <col min="7434" max="7445" width="7.28515625" style="1" bestFit="1" customWidth="1"/>
    <col min="7446" max="7684" width="9.140625" style="1"/>
    <col min="7685" max="7685" width="76" style="1" customWidth="1"/>
    <col min="7686" max="7688" width="6.42578125" style="1" customWidth="1"/>
    <col min="7689" max="7689" width="6.7109375" style="1" customWidth="1"/>
    <col min="7690" max="7701" width="7.28515625" style="1" bestFit="1" customWidth="1"/>
    <col min="7702" max="7940" width="9.140625" style="1"/>
    <col min="7941" max="7941" width="76" style="1" customWidth="1"/>
    <col min="7942" max="7944" width="6.42578125" style="1" customWidth="1"/>
    <col min="7945" max="7945" width="6.7109375" style="1" customWidth="1"/>
    <col min="7946" max="7957" width="7.28515625" style="1" bestFit="1" customWidth="1"/>
    <col min="7958" max="8196" width="9.140625" style="1"/>
    <col min="8197" max="8197" width="76" style="1" customWidth="1"/>
    <col min="8198" max="8200" width="6.42578125" style="1" customWidth="1"/>
    <col min="8201" max="8201" width="6.7109375" style="1" customWidth="1"/>
    <col min="8202" max="8213" width="7.28515625" style="1" bestFit="1" customWidth="1"/>
    <col min="8214" max="8452" width="9.140625" style="1"/>
    <col min="8453" max="8453" width="76" style="1" customWidth="1"/>
    <col min="8454" max="8456" width="6.42578125" style="1" customWidth="1"/>
    <col min="8457" max="8457" width="6.7109375" style="1" customWidth="1"/>
    <col min="8458" max="8469" width="7.28515625" style="1" bestFit="1" customWidth="1"/>
    <col min="8470" max="8708" width="9.140625" style="1"/>
    <col min="8709" max="8709" width="76" style="1" customWidth="1"/>
    <col min="8710" max="8712" width="6.42578125" style="1" customWidth="1"/>
    <col min="8713" max="8713" width="6.7109375" style="1" customWidth="1"/>
    <col min="8714" max="8725" width="7.28515625" style="1" bestFit="1" customWidth="1"/>
    <col min="8726" max="8964" width="9.140625" style="1"/>
    <col min="8965" max="8965" width="76" style="1" customWidth="1"/>
    <col min="8966" max="8968" width="6.42578125" style="1" customWidth="1"/>
    <col min="8969" max="8969" width="6.7109375" style="1" customWidth="1"/>
    <col min="8970" max="8981" width="7.28515625" style="1" bestFit="1" customWidth="1"/>
    <col min="8982" max="9220" width="9.140625" style="1"/>
    <col min="9221" max="9221" width="76" style="1" customWidth="1"/>
    <col min="9222" max="9224" width="6.42578125" style="1" customWidth="1"/>
    <col min="9225" max="9225" width="6.7109375" style="1" customWidth="1"/>
    <col min="9226" max="9237" width="7.28515625" style="1" bestFit="1" customWidth="1"/>
    <col min="9238" max="9476" width="9.140625" style="1"/>
    <col min="9477" max="9477" width="76" style="1" customWidth="1"/>
    <col min="9478" max="9480" width="6.42578125" style="1" customWidth="1"/>
    <col min="9481" max="9481" width="6.7109375" style="1" customWidth="1"/>
    <col min="9482" max="9493" width="7.28515625" style="1" bestFit="1" customWidth="1"/>
    <col min="9494" max="9732" width="9.140625" style="1"/>
    <col min="9733" max="9733" width="76" style="1" customWidth="1"/>
    <col min="9734" max="9736" width="6.42578125" style="1" customWidth="1"/>
    <col min="9737" max="9737" width="6.7109375" style="1" customWidth="1"/>
    <col min="9738" max="9749" width="7.28515625" style="1" bestFit="1" customWidth="1"/>
    <col min="9750" max="9988" width="9.140625" style="1"/>
    <col min="9989" max="9989" width="76" style="1" customWidth="1"/>
    <col min="9990" max="9992" width="6.42578125" style="1" customWidth="1"/>
    <col min="9993" max="9993" width="6.7109375" style="1" customWidth="1"/>
    <col min="9994" max="10005" width="7.28515625" style="1" bestFit="1" customWidth="1"/>
    <col min="10006" max="10244" width="9.140625" style="1"/>
    <col min="10245" max="10245" width="76" style="1" customWidth="1"/>
    <col min="10246" max="10248" width="6.42578125" style="1" customWidth="1"/>
    <col min="10249" max="10249" width="6.7109375" style="1" customWidth="1"/>
    <col min="10250" max="10261" width="7.28515625" style="1" bestFit="1" customWidth="1"/>
    <col min="10262" max="10500" width="9.140625" style="1"/>
    <col min="10501" max="10501" width="76" style="1" customWidth="1"/>
    <col min="10502" max="10504" width="6.42578125" style="1" customWidth="1"/>
    <col min="10505" max="10505" width="6.7109375" style="1" customWidth="1"/>
    <col min="10506" max="10517" width="7.28515625" style="1" bestFit="1" customWidth="1"/>
    <col min="10518" max="10756" width="9.140625" style="1"/>
    <col min="10757" max="10757" width="76" style="1" customWidth="1"/>
    <col min="10758" max="10760" width="6.42578125" style="1" customWidth="1"/>
    <col min="10761" max="10761" width="6.7109375" style="1" customWidth="1"/>
    <col min="10762" max="10773" width="7.28515625" style="1" bestFit="1" customWidth="1"/>
    <col min="10774" max="11012" width="9.140625" style="1"/>
    <col min="11013" max="11013" width="76" style="1" customWidth="1"/>
    <col min="11014" max="11016" width="6.42578125" style="1" customWidth="1"/>
    <col min="11017" max="11017" width="6.7109375" style="1" customWidth="1"/>
    <col min="11018" max="11029" width="7.28515625" style="1" bestFit="1" customWidth="1"/>
    <col min="11030" max="11268" width="9.140625" style="1"/>
    <col min="11269" max="11269" width="76" style="1" customWidth="1"/>
    <col min="11270" max="11272" width="6.42578125" style="1" customWidth="1"/>
    <col min="11273" max="11273" width="6.7109375" style="1" customWidth="1"/>
    <col min="11274" max="11285" width="7.28515625" style="1" bestFit="1" customWidth="1"/>
    <col min="11286" max="11524" width="9.140625" style="1"/>
    <col min="11525" max="11525" width="76" style="1" customWidth="1"/>
    <col min="11526" max="11528" width="6.42578125" style="1" customWidth="1"/>
    <col min="11529" max="11529" width="6.7109375" style="1" customWidth="1"/>
    <col min="11530" max="11541" width="7.28515625" style="1" bestFit="1" customWidth="1"/>
    <col min="11542" max="11780" width="9.140625" style="1"/>
    <col min="11781" max="11781" width="76" style="1" customWidth="1"/>
    <col min="11782" max="11784" width="6.42578125" style="1" customWidth="1"/>
    <col min="11785" max="11785" width="6.7109375" style="1" customWidth="1"/>
    <col min="11786" max="11797" width="7.28515625" style="1" bestFit="1" customWidth="1"/>
    <col min="11798" max="12036" width="9.140625" style="1"/>
    <col min="12037" max="12037" width="76" style="1" customWidth="1"/>
    <col min="12038" max="12040" width="6.42578125" style="1" customWidth="1"/>
    <col min="12041" max="12041" width="6.7109375" style="1" customWidth="1"/>
    <col min="12042" max="12053" width="7.28515625" style="1" bestFit="1" customWidth="1"/>
    <col min="12054" max="12292" width="9.140625" style="1"/>
    <col min="12293" max="12293" width="76" style="1" customWidth="1"/>
    <col min="12294" max="12296" width="6.42578125" style="1" customWidth="1"/>
    <col min="12297" max="12297" width="6.7109375" style="1" customWidth="1"/>
    <col min="12298" max="12309" width="7.28515625" style="1" bestFit="1" customWidth="1"/>
    <col min="12310" max="12548" width="9.140625" style="1"/>
    <col min="12549" max="12549" width="76" style="1" customWidth="1"/>
    <col min="12550" max="12552" width="6.42578125" style="1" customWidth="1"/>
    <col min="12553" max="12553" width="6.7109375" style="1" customWidth="1"/>
    <col min="12554" max="12565" width="7.28515625" style="1" bestFit="1" customWidth="1"/>
    <col min="12566" max="12804" width="9.140625" style="1"/>
    <col min="12805" max="12805" width="76" style="1" customWidth="1"/>
    <col min="12806" max="12808" width="6.42578125" style="1" customWidth="1"/>
    <col min="12809" max="12809" width="6.7109375" style="1" customWidth="1"/>
    <col min="12810" max="12821" width="7.28515625" style="1" bestFit="1" customWidth="1"/>
    <col min="12822" max="13060" width="9.140625" style="1"/>
    <col min="13061" max="13061" width="76" style="1" customWidth="1"/>
    <col min="13062" max="13064" width="6.42578125" style="1" customWidth="1"/>
    <col min="13065" max="13065" width="6.7109375" style="1" customWidth="1"/>
    <col min="13066" max="13077" width="7.28515625" style="1" bestFit="1" customWidth="1"/>
    <col min="13078" max="13316" width="9.140625" style="1"/>
    <col min="13317" max="13317" width="76" style="1" customWidth="1"/>
    <col min="13318" max="13320" width="6.42578125" style="1" customWidth="1"/>
    <col min="13321" max="13321" width="6.7109375" style="1" customWidth="1"/>
    <col min="13322" max="13333" width="7.28515625" style="1" bestFit="1" customWidth="1"/>
    <col min="13334" max="13572" width="9.140625" style="1"/>
    <col min="13573" max="13573" width="76" style="1" customWidth="1"/>
    <col min="13574" max="13576" width="6.42578125" style="1" customWidth="1"/>
    <col min="13577" max="13577" width="6.7109375" style="1" customWidth="1"/>
    <col min="13578" max="13589" width="7.28515625" style="1" bestFit="1" customWidth="1"/>
    <col min="13590" max="13828" width="9.140625" style="1"/>
    <col min="13829" max="13829" width="76" style="1" customWidth="1"/>
    <col min="13830" max="13832" width="6.42578125" style="1" customWidth="1"/>
    <col min="13833" max="13833" width="6.7109375" style="1" customWidth="1"/>
    <col min="13834" max="13845" width="7.28515625" style="1" bestFit="1" customWidth="1"/>
    <col min="13846" max="14084" width="9.140625" style="1"/>
    <col min="14085" max="14085" width="76" style="1" customWidth="1"/>
    <col min="14086" max="14088" width="6.42578125" style="1" customWidth="1"/>
    <col min="14089" max="14089" width="6.7109375" style="1" customWidth="1"/>
    <col min="14090" max="14101" width="7.28515625" style="1" bestFit="1" customWidth="1"/>
    <col min="14102" max="14340" width="9.140625" style="1"/>
    <col min="14341" max="14341" width="76" style="1" customWidth="1"/>
    <col min="14342" max="14344" width="6.42578125" style="1" customWidth="1"/>
    <col min="14345" max="14345" width="6.7109375" style="1" customWidth="1"/>
    <col min="14346" max="14357" width="7.28515625" style="1" bestFit="1" customWidth="1"/>
    <col min="14358" max="14596" width="9.140625" style="1"/>
    <col min="14597" max="14597" width="76" style="1" customWidth="1"/>
    <col min="14598" max="14600" width="6.42578125" style="1" customWidth="1"/>
    <col min="14601" max="14601" width="6.7109375" style="1" customWidth="1"/>
    <col min="14602" max="14613" width="7.28515625" style="1" bestFit="1" customWidth="1"/>
    <col min="14614" max="14852" width="9.140625" style="1"/>
    <col min="14853" max="14853" width="76" style="1" customWidth="1"/>
    <col min="14854" max="14856" width="6.42578125" style="1" customWidth="1"/>
    <col min="14857" max="14857" width="6.7109375" style="1" customWidth="1"/>
    <col min="14858" max="14869" width="7.28515625" style="1" bestFit="1" customWidth="1"/>
    <col min="14870" max="15108" width="9.140625" style="1"/>
    <col min="15109" max="15109" width="76" style="1" customWidth="1"/>
    <col min="15110" max="15112" width="6.42578125" style="1" customWidth="1"/>
    <col min="15113" max="15113" width="6.7109375" style="1" customWidth="1"/>
    <col min="15114" max="15125" width="7.28515625" style="1" bestFit="1" customWidth="1"/>
    <col min="15126" max="15364" width="9.140625" style="1"/>
    <col min="15365" max="15365" width="76" style="1" customWidth="1"/>
    <col min="15366" max="15368" width="6.42578125" style="1" customWidth="1"/>
    <col min="15369" max="15369" width="6.7109375" style="1" customWidth="1"/>
    <col min="15370" max="15381" width="7.28515625" style="1" bestFit="1" customWidth="1"/>
    <col min="15382" max="15620" width="9.140625" style="1"/>
    <col min="15621" max="15621" width="76" style="1" customWidth="1"/>
    <col min="15622" max="15624" width="6.42578125" style="1" customWidth="1"/>
    <col min="15625" max="15625" width="6.7109375" style="1" customWidth="1"/>
    <col min="15626" max="15637" width="7.28515625" style="1" bestFit="1" customWidth="1"/>
    <col min="15638" max="15876" width="9.140625" style="1"/>
    <col min="15877" max="15877" width="76" style="1" customWidth="1"/>
    <col min="15878" max="15880" width="6.42578125" style="1" customWidth="1"/>
    <col min="15881" max="15881" width="6.7109375" style="1" customWidth="1"/>
    <col min="15882" max="15893" width="7.28515625" style="1" bestFit="1" customWidth="1"/>
    <col min="15894" max="16132" width="9.140625" style="1"/>
    <col min="16133" max="16133" width="76" style="1" customWidth="1"/>
    <col min="16134" max="16136" width="6.42578125" style="1" customWidth="1"/>
    <col min="16137" max="16137" width="6.7109375" style="1" customWidth="1"/>
    <col min="16138" max="16149" width="7.28515625" style="1" bestFit="1" customWidth="1"/>
    <col min="16150" max="16384" width="9.140625" style="1"/>
  </cols>
  <sheetData>
    <row r="1" spans="1:28" ht="13.5" x14ac:dyDescent="0.25">
      <c r="A1" s="40" t="s">
        <v>0</v>
      </c>
      <c r="B1" s="40"/>
      <c r="C1" s="40"/>
      <c r="D1" s="40"/>
      <c r="F1" s="40"/>
      <c r="G1" s="40"/>
      <c r="H1" s="40"/>
      <c r="I1" s="40"/>
      <c r="J1" s="40"/>
      <c r="K1" s="40"/>
      <c r="L1" s="40"/>
      <c r="M1" s="40"/>
      <c r="N1" s="40"/>
      <c r="O1" s="40"/>
      <c r="P1" s="40"/>
      <c r="Q1" s="40"/>
      <c r="R1" s="40"/>
      <c r="S1" s="40"/>
      <c r="T1" s="40"/>
      <c r="U1" s="40"/>
      <c r="W1" s="41"/>
    </row>
    <row r="2" spans="1:28" ht="14.25" thickBot="1" x14ac:dyDescent="0.3">
      <c r="A2" s="54" t="s">
        <v>1</v>
      </c>
      <c r="B2" s="54"/>
      <c r="C2" s="54"/>
      <c r="D2" s="54"/>
      <c r="E2" s="54"/>
      <c r="F2" s="54"/>
      <c r="G2" s="54"/>
      <c r="H2" s="54"/>
      <c r="I2" s="54"/>
      <c r="J2" s="54"/>
      <c r="K2" s="54"/>
      <c r="L2" s="54"/>
      <c r="M2" s="54"/>
      <c r="N2" s="54"/>
      <c r="O2" s="54"/>
      <c r="P2" s="54"/>
      <c r="Q2" s="54"/>
      <c r="R2" s="54"/>
      <c r="S2" s="54"/>
      <c r="T2" s="54"/>
      <c r="U2" s="54"/>
    </row>
    <row r="3" spans="1:28" s="4" customFormat="1" x14ac:dyDescent="0.25">
      <c r="A3" s="2" t="s">
        <v>2</v>
      </c>
      <c r="B3" s="2">
        <v>2022</v>
      </c>
      <c r="C3" s="2">
        <v>2021</v>
      </c>
      <c r="D3" s="2">
        <v>2020</v>
      </c>
      <c r="E3" s="2">
        <v>2019</v>
      </c>
      <c r="F3" s="2">
        <v>2018</v>
      </c>
      <c r="G3" s="2">
        <v>2017</v>
      </c>
      <c r="H3" s="2">
        <v>2016</v>
      </c>
      <c r="I3" s="2">
        <v>2015</v>
      </c>
      <c r="J3" s="2">
        <v>2014</v>
      </c>
      <c r="K3" s="2">
        <v>2013</v>
      </c>
      <c r="L3" s="2">
        <v>2012</v>
      </c>
      <c r="M3" s="3">
        <v>2011</v>
      </c>
      <c r="N3" s="3">
        <v>2010</v>
      </c>
      <c r="O3" s="3">
        <v>2009</v>
      </c>
      <c r="P3" s="3">
        <v>2008</v>
      </c>
      <c r="Q3" s="3">
        <v>2007</v>
      </c>
      <c r="R3" s="3">
        <v>2006</v>
      </c>
      <c r="S3" s="3">
        <v>2005</v>
      </c>
      <c r="T3" s="3">
        <v>2004</v>
      </c>
      <c r="U3" s="3">
        <v>2003</v>
      </c>
      <c r="V3" s="3">
        <v>2002</v>
      </c>
      <c r="W3" s="3">
        <v>2001</v>
      </c>
      <c r="X3" s="3">
        <v>2000</v>
      </c>
    </row>
    <row r="4" spans="1:28" s="7" customFormat="1" x14ac:dyDescent="0.25">
      <c r="A4" s="5" t="s">
        <v>3</v>
      </c>
      <c r="B4" s="6">
        <f t="shared" ref="B4" si="0">SUM(B5:B9)</f>
        <v>3698.0706500000001</v>
      </c>
      <c r="C4" s="6">
        <f t="shared" ref="C4:E4" si="1">SUM(C5:C9)</f>
        <v>3407</v>
      </c>
      <c r="D4" s="6">
        <f t="shared" si="1"/>
        <v>3824</v>
      </c>
      <c r="E4" s="6">
        <f t="shared" si="1"/>
        <v>3713</v>
      </c>
      <c r="F4" s="6">
        <f t="shared" ref="F4:L4" si="2">SUM(F5:F9)</f>
        <v>3782</v>
      </c>
      <c r="G4" s="6">
        <f t="shared" si="2"/>
        <v>3783</v>
      </c>
      <c r="H4" s="6">
        <f t="shared" si="2"/>
        <v>3894.8952650000001</v>
      </c>
      <c r="I4" s="6">
        <f t="shared" si="2"/>
        <v>3706</v>
      </c>
      <c r="J4" s="6">
        <f t="shared" si="2"/>
        <v>3671.00623</v>
      </c>
      <c r="K4" s="6">
        <f t="shared" si="2"/>
        <v>3756</v>
      </c>
      <c r="L4" s="6">
        <f t="shared" si="2"/>
        <v>3804</v>
      </c>
      <c r="M4" s="6">
        <v>3660.333251</v>
      </c>
      <c r="N4" s="6">
        <v>3679.1469340000003</v>
      </c>
      <c r="O4" s="6">
        <v>3478.668592</v>
      </c>
      <c r="P4" s="6">
        <v>3493.4</v>
      </c>
      <c r="Q4" s="6">
        <v>3379.2880000000005</v>
      </c>
      <c r="R4" s="6">
        <v>2924.5609999999997</v>
      </c>
      <c r="S4" s="6">
        <v>2937.123</v>
      </c>
      <c r="T4" s="6">
        <v>2777.1030000000001</v>
      </c>
      <c r="U4" s="6">
        <v>2379.4016110000002</v>
      </c>
      <c r="V4" s="6">
        <v>2695.0732499999999</v>
      </c>
      <c r="W4" s="6">
        <v>2813.1836670000002</v>
      </c>
      <c r="X4" s="6">
        <v>2668.3319580000002</v>
      </c>
      <c r="Z4" s="6"/>
      <c r="AA4" s="6"/>
      <c r="AB4" s="6"/>
    </row>
    <row r="5" spans="1:28" s="7" customFormat="1" x14ac:dyDescent="0.25">
      <c r="A5" s="8" t="s">
        <v>4</v>
      </c>
      <c r="B5" s="9">
        <v>698.07065</v>
      </c>
      <c r="C5" s="9">
        <v>2138</v>
      </c>
      <c r="D5" s="9">
        <v>2122</v>
      </c>
      <c r="E5" s="9">
        <v>1811</v>
      </c>
      <c r="F5" s="9">
        <v>2222</v>
      </c>
      <c r="G5" s="9">
        <v>2023</v>
      </c>
      <c r="H5" s="9">
        <v>1941.7972649999999</v>
      </c>
      <c r="I5" s="9">
        <v>3085</v>
      </c>
      <c r="J5" s="9">
        <v>944.29223000000002</v>
      </c>
      <c r="K5" s="9">
        <v>2416</v>
      </c>
      <c r="L5" s="9">
        <v>1020</v>
      </c>
      <c r="M5" s="9">
        <v>772.24725100000001</v>
      </c>
      <c r="N5" s="10">
        <v>79.509040999999996</v>
      </c>
      <c r="O5" s="10">
        <v>126.468592</v>
      </c>
      <c r="P5" s="10">
        <v>152.90000000000009</v>
      </c>
      <c r="Q5" s="10">
        <v>174.70000000000005</v>
      </c>
      <c r="R5" s="10">
        <v>1076.422</v>
      </c>
      <c r="S5" s="10">
        <v>1968.2550000000001</v>
      </c>
      <c r="T5" s="10">
        <v>2366.2330000000002</v>
      </c>
      <c r="U5" s="10">
        <v>1706.1</v>
      </c>
      <c r="V5" s="10">
        <v>583.29999999999995</v>
      </c>
      <c r="W5" s="10">
        <v>290.3</v>
      </c>
      <c r="X5" s="10">
        <v>654.9</v>
      </c>
      <c r="Y5" s="4"/>
      <c r="Z5" s="11"/>
      <c r="AA5" s="11"/>
      <c r="AB5" s="11"/>
    </row>
    <row r="6" spans="1:28" s="7" customFormat="1" x14ac:dyDescent="0.25">
      <c r="A6" s="8" t="s">
        <v>5</v>
      </c>
      <c r="B6" s="9">
        <v>3000</v>
      </c>
      <c r="C6" s="9">
        <v>1269</v>
      </c>
      <c r="D6" s="9">
        <v>1702</v>
      </c>
      <c r="E6" s="9">
        <v>1902</v>
      </c>
      <c r="F6" s="9">
        <v>1560</v>
      </c>
      <c r="G6" s="9">
        <v>1760</v>
      </c>
      <c r="H6" s="9">
        <v>1953.098</v>
      </c>
      <c r="I6" s="9">
        <v>621</v>
      </c>
      <c r="J6" s="9">
        <v>2726.7139999999999</v>
      </c>
      <c r="K6" s="9">
        <v>1340</v>
      </c>
      <c r="L6" s="9">
        <v>2784</v>
      </c>
      <c r="M6" s="9">
        <v>2888.0859999999998</v>
      </c>
      <c r="N6" s="45">
        <v>1286.6378930000001</v>
      </c>
      <c r="O6" s="45">
        <v>3073.2</v>
      </c>
      <c r="P6" s="45">
        <v>3313.5</v>
      </c>
      <c r="Q6" s="45">
        <v>3204.5880000000002</v>
      </c>
      <c r="R6" s="45">
        <v>1848.1389999999999</v>
      </c>
      <c r="S6" s="45">
        <v>968.86800000000005</v>
      </c>
      <c r="T6" s="45">
        <v>403.5</v>
      </c>
      <c r="U6" s="45">
        <v>662.7</v>
      </c>
      <c r="V6" s="45">
        <v>2097.4</v>
      </c>
      <c r="W6" s="45">
        <v>2509.3000000000002</v>
      </c>
      <c r="X6" s="45">
        <v>2001.0140000000001</v>
      </c>
      <c r="Z6" s="42"/>
      <c r="AA6" s="42"/>
      <c r="AB6" s="42"/>
    </row>
    <row r="7" spans="1:28" s="7" customFormat="1" x14ac:dyDescent="0.25">
      <c r="A7" s="8" t="s">
        <v>6</v>
      </c>
      <c r="B7" s="42">
        <v>0</v>
      </c>
      <c r="C7" s="42">
        <v>0</v>
      </c>
      <c r="D7" s="42">
        <v>0</v>
      </c>
      <c r="E7" s="42">
        <v>0</v>
      </c>
      <c r="F7" s="42">
        <v>0</v>
      </c>
      <c r="G7" s="42">
        <v>0</v>
      </c>
      <c r="H7" s="42">
        <v>0</v>
      </c>
      <c r="I7" s="11">
        <v>0</v>
      </c>
      <c r="J7" s="11">
        <v>0</v>
      </c>
      <c r="K7" s="11">
        <v>0</v>
      </c>
      <c r="L7" s="11">
        <v>0</v>
      </c>
      <c r="M7" s="11">
        <v>0</v>
      </c>
      <c r="N7" s="10">
        <v>277</v>
      </c>
      <c r="O7" s="10">
        <v>279</v>
      </c>
      <c r="P7" s="10">
        <v>27</v>
      </c>
      <c r="Q7" s="11">
        <v>0</v>
      </c>
      <c r="R7" s="11">
        <v>0</v>
      </c>
      <c r="S7" s="11">
        <v>0</v>
      </c>
      <c r="T7" s="11">
        <v>0</v>
      </c>
      <c r="U7" s="11">
        <v>0</v>
      </c>
      <c r="V7" s="11">
        <v>0</v>
      </c>
      <c r="W7" s="11">
        <v>0</v>
      </c>
      <c r="X7" s="11">
        <v>0</v>
      </c>
      <c r="Y7" s="4"/>
      <c r="Z7" s="11"/>
      <c r="AA7" s="11"/>
      <c r="AB7" s="11"/>
    </row>
    <row r="8" spans="1:28" s="7" customFormat="1" x14ac:dyDescent="0.25">
      <c r="A8" s="8" t="s">
        <v>7</v>
      </c>
      <c r="B8" s="42">
        <v>0</v>
      </c>
      <c r="C8" s="42">
        <v>0</v>
      </c>
      <c r="D8" s="42">
        <v>0</v>
      </c>
      <c r="E8" s="42">
        <v>0</v>
      </c>
      <c r="F8" s="42">
        <v>0</v>
      </c>
      <c r="G8" s="42">
        <v>0</v>
      </c>
      <c r="H8" s="42">
        <v>0</v>
      </c>
      <c r="I8" s="11">
        <v>0</v>
      </c>
      <c r="J8" s="11">
        <v>0</v>
      </c>
      <c r="K8" s="11">
        <v>0</v>
      </c>
      <c r="L8" s="11">
        <v>0</v>
      </c>
      <c r="M8" s="11">
        <v>0</v>
      </c>
      <c r="N8" s="10">
        <v>2036</v>
      </c>
      <c r="O8" s="11">
        <v>0</v>
      </c>
      <c r="P8" s="11">
        <v>0</v>
      </c>
      <c r="Q8" s="11">
        <v>0</v>
      </c>
      <c r="R8" s="11">
        <v>0</v>
      </c>
      <c r="S8" s="11">
        <v>0</v>
      </c>
      <c r="T8" s="11">
        <v>0</v>
      </c>
      <c r="U8" s="11">
        <v>0</v>
      </c>
      <c r="V8" s="11">
        <v>0</v>
      </c>
      <c r="W8" s="11">
        <v>0</v>
      </c>
      <c r="X8" s="11">
        <v>0</v>
      </c>
      <c r="Z8" s="11"/>
      <c r="AA8" s="11"/>
      <c r="AB8" s="11"/>
    </row>
    <row r="9" spans="1:28" s="7" customFormat="1" x14ac:dyDescent="0.25">
      <c r="A9" s="8" t="s">
        <v>8</v>
      </c>
      <c r="B9" s="42">
        <v>0</v>
      </c>
      <c r="C9" s="42">
        <v>0</v>
      </c>
      <c r="D9" s="42">
        <v>0</v>
      </c>
      <c r="E9" s="42">
        <v>0</v>
      </c>
      <c r="F9" s="42">
        <v>0</v>
      </c>
      <c r="G9" s="42">
        <v>0</v>
      </c>
      <c r="H9" s="42">
        <v>0</v>
      </c>
      <c r="I9" s="11">
        <v>0</v>
      </c>
      <c r="J9" s="11">
        <v>0</v>
      </c>
      <c r="K9" s="11">
        <v>0</v>
      </c>
      <c r="L9" s="11">
        <v>0</v>
      </c>
      <c r="M9" s="11">
        <v>0</v>
      </c>
      <c r="N9" s="11">
        <v>0</v>
      </c>
      <c r="O9" s="11">
        <v>0</v>
      </c>
      <c r="P9" s="11">
        <v>0</v>
      </c>
      <c r="Q9" s="11">
        <v>0</v>
      </c>
      <c r="R9" s="11">
        <v>0</v>
      </c>
      <c r="S9" s="11">
        <v>0</v>
      </c>
      <c r="T9" s="12">
        <v>7.37</v>
      </c>
      <c r="U9" s="12">
        <v>10.601611</v>
      </c>
      <c r="V9" s="12">
        <v>14.373250000000001</v>
      </c>
      <c r="W9" s="12">
        <v>13.583667</v>
      </c>
      <c r="X9" s="12">
        <v>12.417958</v>
      </c>
      <c r="Y9" s="4"/>
      <c r="Z9" s="11"/>
      <c r="AA9" s="11"/>
      <c r="AB9" s="11"/>
    </row>
    <row r="10" spans="1:28" s="7" customFormat="1" x14ac:dyDescent="0.25">
      <c r="A10" s="5" t="s">
        <v>9</v>
      </c>
      <c r="B10" s="43">
        <f t="shared" ref="B10:H10" si="3">SUM(B11:B15)</f>
        <v>2856.8542659999998</v>
      </c>
      <c r="C10" s="43">
        <f t="shared" si="3"/>
        <v>2826</v>
      </c>
      <c r="D10" s="43">
        <f t="shared" si="3"/>
        <v>2831</v>
      </c>
      <c r="E10" s="43">
        <f t="shared" si="3"/>
        <v>2618</v>
      </c>
      <c r="F10" s="43">
        <f t="shared" si="3"/>
        <v>2288</v>
      </c>
      <c r="G10" s="43">
        <f t="shared" si="3"/>
        <v>2345</v>
      </c>
      <c r="H10" s="43">
        <f t="shared" si="3"/>
        <v>2019.0705820000001</v>
      </c>
      <c r="I10" s="13">
        <f t="shared" ref="I10:X10" si="4">SUM(I11:I15)</f>
        <v>2033.09</v>
      </c>
      <c r="J10" s="13">
        <f t="shared" si="4"/>
        <v>1648.55</v>
      </c>
      <c r="K10" s="13">
        <f t="shared" si="4"/>
        <v>1689</v>
      </c>
      <c r="L10" s="13">
        <f t="shared" si="4"/>
        <v>1407</v>
      </c>
      <c r="M10" s="13">
        <f t="shared" si="4"/>
        <v>1065.568301</v>
      </c>
      <c r="N10" s="13">
        <f t="shared" si="4"/>
        <v>1218.646</v>
      </c>
      <c r="O10" s="13">
        <f t="shared" si="4"/>
        <v>1046.2730000000001</v>
      </c>
      <c r="P10" s="13">
        <f t="shared" si="4"/>
        <v>742.8</v>
      </c>
      <c r="Q10" s="13">
        <f t="shared" si="4"/>
        <v>897.6</v>
      </c>
      <c r="R10" s="13">
        <f t="shared" si="4"/>
        <v>1297</v>
      </c>
      <c r="S10" s="13">
        <f t="shared" si="4"/>
        <v>943.7</v>
      </c>
      <c r="T10" s="13">
        <f t="shared" si="4"/>
        <v>679.9</v>
      </c>
      <c r="U10" s="13">
        <f t="shared" si="4"/>
        <v>536.80200000000002</v>
      </c>
      <c r="V10" s="13">
        <f t="shared" si="4"/>
        <v>450.5</v>
      </c>
      <c r="W10" s="13">
        <f t="shared" si="4"/>
        <v>407.4</v>
      </c>
      <c r="X10" s="13">
        <f t="shared" si="4"/>
        <v>247.1</v>
      </c>
      <c r="Z10" s="11"/>
      <c r="AA10" s="11"/>
      <c r="AB10" s="11"/>
    </row>
    <row r="11" spans="1:28" s="7" customFormat="1" x14ac:dyDescent="0.25">
      <c r="A11" s="8" t="s">
        <v>4</v>
      </c>
      <c r="B11" s="48">
        <v>174.65426600000001</v>
      </c>
      <c r="C11" s="48">
        <v>276</v>
      </c>
      <c r="D11" s="48">
        <v>512</v>
      </c>
      <c r="E11" s="48">
        <v>444</v>
      </c>
      <c r="F11" s="48">
        <v>181</v>
      </c>
      <c r="G11" s="48">
        <v>297</v>
      </c>
      <c r="H11" s="48">
        <v>180.630582</v>
      </c>
      <c r="I11" s="14">
        <v>556</v>
      </c>
      <c r="J11" s="9">
        <v>1641.31</v>
      </c>
      <c r="K11" s="9">
        <f>1006-196</f>
        <v>810</v>
      </c>
      <c r="L11" s="9">
        <v>617</v>
      </c>
      <c r="M11" s="9">
        <v>695.04430100000002</v>
      </c>
      <c r="N11" s="12">
        <v>190.64599999999999</v>
      </c>
      <c r="O11" s="12">
        <v>138.273</v>
      </c>
      <c r="P11" s="12">
        <v>163.80000000000001</v>
      </c>
      <c r="Q11" s="12">
        <v>684.6</v>
      </c>
      <c r="R11" s="12">
        <v>350</v>
      </c>
      <c r="S11" s="12">
        <v>543.70000000000005</v>
      </c>
      <c r="T11" s="12">
        <v>55.9</v>
      </c>
      <c r="U11" s="12">
        <v>536.80200000000002</v>
      </c>
      <c r="V11" s="12">
        <v>450.5</v>
      </c>
      <c r="W11" s="12">
        <v>407.4</v>
      </c>
      <c r="X11" s="12">
        <v>247.1</v>
      </c>
      <c r="Y11" s="4"/>
      <c r="Z11" s="11"/>
      <c r="AA11" s="11"/>
      <c r="AB11" s="11"/>
    </row>
    <row r="12" spans="1:28" s="7" customFormat="1" x14ac:dyDescent="0.25">
      <c r="A12" s="8" t="s">
        <v>5</v>
      </c>
      <c r="B12" s="42">
        <v>2682.2</v>
      </c>
      <c r="C12" s="42">
        <v>2550</v>
      </c>
      <c r="D12" s="42">
        <v>2319</v>
      </c>
      <c r="E12" s="42">
        <v>2174</v>
      </c>
      <c r="F12" s="42">
        <v>1909</v>
      </c>
      <c r="G12" s="42">
        <v>1734</v>
      </c>
      <c r="H12" s="42">
        <v>1501.47</v>
      </c>
      <c r="I12" s="42">
        <v>1362</v>
      </c>
      <c r="J12" s="42">
        <v>0</v>
      </c>
      <c r="K12" s="9">
        <v>879</v>
      </c>
      <c r="L12" s="9">
        <v>790</v>
      </c>
      <c r="M12" s="9">
        <v>370.524</v>
      </c>
      <c r="N12" s="43">
        <v>646</v>
      </c>
      <c r="O12" s="43">
        <v>546</v>
      </c>
      <c r="P12" s="43">
        <v>546</v>
      </c>
      <c r="Q12" s="43">
        <v>213</v>
      </c>
      <c r="R12" s="44">
        <v>947</v>
      </c>
      <c r="S12" s="44">
        <v>400</v>
      </c>
      <c r="T12" s="44">
        <v>624</v>
      </c>
      <c r="U12" s="42">
        <v>0</v>
      </c>
      <c r="V12" s="42">
        <v>0</v>
      </c>
      <c r="W12" s="42">
        <v>0</v>
      </c>
      <c r="X12" s="42">
        <v>0</v>
      </c>
      <c r="Z12" s="42"/>
      <c r="AA12" s="42"/>
      <c r="AB12" s="42"/>
    </row>
    <row r="13" spans="1:28" s="7" customFormat="1" x14ac:dyDescent="0.25">
      <c r="A13" s="8" t="s">
        <v>10</v>
      </c>
      <c r="B13" s="42">
        <v>0</v>
      </c>
      <c r="C13" s="42">
        <v>0</v>
      </c>
      <c r="D13" s="42">
        <v>0</v>
      </c>
      <c r="E13" s="42">
        <v>0</v>
      </c>
      <c r="F13" s="42">
        <v>0</v>
      </c>
      <c r="G13" s="42">
        <v>0</v>
      </c>
      <c r="H13" s="42">
        <v>0</v>
      </c>
      <c r="I13" s="11">
        <v>0</v>
      </c>
      <c r="J13" s="11">
        <v>0</v>
      </c>
      <c r="K13" s="11">
        <v>0</v>
      </c>
      <c r="L13" s="11">
        <v>0</v>
      </c>
      <c r="M13" s="11">
        <v>0</v>
      </c>
      <c r="N13" s="13">
        <v>382</v>
      </c>
      <c r="O13" s="13">
        <v>362</v>
      </c>
      <c r="P13" s="13">
        <v>33</v>
      </c>
      <c r="Q13" s="11">
        <v>0</v>
      </c>
      <c r="R13" s="11">
        <v>0</v>
      </c>
      <c r="S13" s="11">
        <v>0</v>
      </c>
      <c r="T13" s="11">
        <v>0</v>
      </c>
      <c r="U13" s="11">
        <v>0</v>
      </c>
      <c r="V13" s="11">
        <v>0</v>
      </c>
      <c r="W13" s="11">
        <v>0</v>
      </c>
      <c r="X13" s="11">
        <v>0</v>
      </c>
      <c r="Y13" s="4"/>
      <c r="Z13" s="11"/>
      <c r="AA13" s="11"/>
      <c r="AB13" s="11"/>
    </row>
    <row r="14" spans="1:28" s="7" customFormat="1" x14ac:dyDescent="0.25">
      <c r="A14" s="8" t="s">
        <v>11</v>
      </c>
      <c r="B14" s="48">
        <v>0</v>
      </c>
      <c r="C14" s="48">
        <v>0</v>
      </c>
      <c r="D14" s="48">
        <v>0</v>
      </c>
      <c r="E14" s="48">
        <v>0</v>
      </c>
      <c r="F14" s="48">
        <v>0</v>
      </c>
      <c r="G14" s="48">
        <v>113</v>
      </c>
      <c r="H14" s="48">
        <v>102.67</v>
      </c>
      <c r="I14" s="14">
        <v>99</v>
      </c>
      <c r="J14" s="15">
        <v>7.24</v>
      </c>
      <c r="K14" s="11">
        <v>0</v>
      </c>
      <c r="L14" s="11">
        <v>0</v>
      </c>
      <c r="M14" s="11">
        <v>0</v>
      </c>
      <c r="N14" s="11">
        <v>0</v>
      </c>
      <c r="O14" s="11">
        <v>0</v>
      </c>
      <c r="P14" s="11">
        <v>0</v>
      </c>
      <c r="Q14" s="11">
        <v>0</v>
      </c>
      <c r="R14" s="11">
        <v>0</v>
      </c>
      <c r="S14" s="11">
        <v>0</v>
      </c>
      <c r="T14" s="11">
        <v>0</v>
      </c>
      <c r="U14" s="11">
        <v>0</v>
      </c>
      <c r="V14" s="11">
        <v>0</v>
      </c>
      <c r="W14" s="11">
        <v>0</v>
      </c>
      <c r="X14" s="11">
        <v>0</v>
      </c>
      <c r="Z14" s="11"/>
      <c r="AA14" s="11"/>
      <c r="AB14" s="11"/>
    </row>
    <row r="15" spans="1:28" s="7" customFormat="1" x14ac:dyDescent="0.25">
      <c r="A15" s="8" t="s">
        <v>52</v>
      </c>
      <c r="B15" s="48">
        <v>0</v>
      </c>
      <c r="C15" s="48">
        <v>0</v>
      </c>
      <c r="D15" s="48">
        <v>0</v>
      </c>
      <c r="E15" s="48">
        <v>0</v>
      </c>
      <c r="F15" s="48">
        <v>198</v>
      </c>
      <c r="G15" s="48">
        <v>201</v>
      </c>
      <c r="H15" s="48">
        <v>234.3</v>
      </c>
      <c r="I15" s="14">
        <v>16.09</v>
      </c>
      <c r="J15" s="15">
        <v>0</v>
      </c>
      <c r="K15" s="15">
        <v>0</v>
      </c>
      <c r="L15" s="15">
        <v>0</v>
      </c>
      <c r="M15" s="15">
        <v>0</v>
      </c>
      <c r="N15" s="15">
        <v>0</v>
      </c>
      <c r="O15" s="15">
        <v>0</v>
      </c>
      <c r="P15" s="15">
        <v>0</v>
      </c>
      <c r="Q15" s="15">
        <v>0</v>
      </c>
      <c r="R15" s="15">
        <v>0</v>
      </c>
      <c r="S15" s="15">
        <v>0</v>
      </c>
      <c r="T15" s="15">
        <v>0</v>
      </c>
      <c r="U15" s="15">
        <v>0</v>
      </c>
      <c r="V15" s="15">
        <v>0</v>
      </c>
      <c r="W15" s="15">
        <v>0</v>
      </c>
      <c r="X15" s="15">
        <v>0</v>
      </c>
      <c r="Y15" s="4"/>
      <c r="Z15" s="11"/>
      <c r="AA15" s="11"/>
      <c r="AB15" s="11"/>
    </row>
    <row r="16" spans="1:28" s="7" customFormat="1" x14ac:dyDescent="0.25">
      <c r="A16" s="5" t="s">
        <v>12</v>
      </c>
      <c r="B16" s="42">
        <f t="shared" ref="B16" si="5">SUM(B17:B19)</f>
        <v>99.892527000000001</v>
      </c>
      <c r="C16" s="42">
        <f t="shared" ref="C16:E16" si="6">SUM(C17:C19)</f>
        <v>97</v>
      </c>
      <c r="D16" s="42">
        <f t="shared" si="6"/>
        <v>101</v>
      </c>
      <c r="E16" s="42">
        <f t="shared" si="6"/>
        <v>96</v>
      </c>
      <c r="F16" s="42">
        <f t="shared" ref="F16:L16" si="7">SUM(F17:F19)</f>
        <v>214</v>
      </c>
      <c r="G16" s="42">
        <f t="shared" si="7"/>
        <v>101</v>
      </c>
      <c r="H16" s="42">
        <f t="shared" si="7"/>
        <v>157.90884800000001</v>
      </c>
      <c r="I16" s="11">
        <f t="shared" si="7"/>
        <v>225</v>
      </c>
      <c r="J16" s="13">
        <f t="shared" si="7"/>
        <v>259.90800000000002</v>
      </c>
      <c r="K16" s="13">
        <f t="shared" si="7"/>
        <v>309</v>
      </c>
      <c r="L16" s="13">
        <f t="shared" si="7"/>
        <v>245</v>
      </c>
      <c r="M16" s="13">
        <v>213.93982500000001</v>
      </c>
      <c r="N16" s="12">
        <v>207.88000700000001</v>
      </c>
      <c r="O16" s="12">
        <v>159.52300299999999</v>
      </c>
      <c r="P16" s="12">
        <v>277.5</v>
      </c>
      <c r="Q16" s="12">
        <v>153.54000000000002</v>
      </c>
      <c r="R16" s="12">
        <v>242.85500000000002</v>
      </c>
      <c r="S16" s="12">
        <v>188.988</v>
      </c>
      <c r="T16" s="12">
        <v>139.416</v>
      </c>
      <c r="U16" s="12">
        <v>115.99100000000001</v>
      </c>
      <c r="V16" s="12">
        <v>166.48699999999999</v>
      </c>
      <c r="W16" s="12">
        <v>138.21600000000001</v>
      </c>
      <c r="X16" s="12">
        <v>127.36199999999999</v>
      </c>
      <c r="Z16" s="11"/>
      <c r="AA16" s="11"/>
      <c r="AB16" s="11"/>
    </row>
    <row r="17" spans="1:28" s="7" customFormat="1" ht="13.5" customHeight="1" x14ac:dyDescent="0.25">
      <c r="A17" s="8" t="s">
        <v>13</v>
      </c>
      <c r="B17" s="48">
        <v>99.892527000000001</v>
      </c>
      <c r="C17" s="48">
        <v>97</v>
      </c>
      <c r="D17" s="48">
        <v>101</v>
      </c>
      <c r="E17" s="48">
        <v>96</v>
      </c>
      <c r="F17" s="48">
        <v>214</v>
      </c>
      <c r="G17" s="48">
        <v>101</v>
      </c>
      <c r="H17" s="48">
        <v>157.90884800000001</v>
      </c>
      <c r="I17" s="14">
        <v>225</v>
      </c>
      <c r="J17" s="9">
        <v>229.297</v>
      </c>
      <c r="K17" s="9">
        <v>184</v>
      </c>
      <c r="L17" s="9">
        <v>245</v>
      </c>
      <c r="M17" s="9">
        <v>213.93982500000001</v>
      </c>
      <c r="N17" s="12">
        <v>66.880007000000006</v>
      </c>
      <c r="O17" s="12">
        <v>79.523002999999989</v>
      </c>
      <c r="P17" s="12">
        <v>112.5</v>
      </c>
      <c r="Q17" s="12">
        <v>79.600000000000023</v>
      </c>
      <c r="R17" s="12">
        <v>154.905</v>
      </c>
      <c r="S17" s="12">
        <v>118.17399999999999</v>
      </c>
      <c r="T17" s="12">
        <v>66.721000000000004</v>
      </c>
      <c r="U17" s="12">
        <v>115.99100000000001</v>
      </c>
      <c r="V17" s="12">
        <v>110.6</v>
      </c>
      <c r="W17" s="12">
        <v>65.241</v>
      </c>
      <c r="X17" s="12">
        <v>89.224999999999994</v>
      </c>
      <c r="Y17" s="4"/>
      <c r="Z17" s="11"/>
      <c r="AA17" s="11"/>
      <c r="AB17" s="11"/>
    </row>
    <row r="18" spans="1:28" s="7" customFormat="1" x14ac:dyDescent="0.25">
      <c r="A18" s="8" t="s">
        <v>14</v>
      </c>
      <c r="B18" s="48">
        <v>0</v>
      </c>
      <c r="C18" s="48">
        <v>0</v>
      </c>
      <c r="D18" s="48">
        <v>0</v>
      </c>
      <c r="E18" s="48">
        <v>0</v>
      </c>
      <c r="F18" s="48">
        <v>0</v>
      </c>
      <c r="G18" s="48">
        <v>0</v>
      </c>
      <c r="H18" s="48">
        <v>0</v>
      </c>
      <c r="I18" s="48">
        <v>0</v>
      </c>
      <c r="J18" s="9">
        <v>30.611000000000001</v>
      </c>
      <c r="K18" s="9">
        <v>125</v>
      </c>
      <c r="L18" s="42">
        <v>0</v>
      </c>
      <c r="M18" s="42">
        <v>0</v>
      </c>
      <c r="N18" s="44">
        <v>110</v>
      </c>
      <c r="O18" s="44">
        <v>46</v>
      </c>
      <c r="P18" s="44">
        <v>165</v>
      </c>
      <c r="Q18" s="44">
        <v>73.94</v>
      </c>
      <c r="R18" s="44">
        <v>87.95</v>
      </c>
      <c r="S18" s="44">
        <v>70.813999999999993</v>
      </c>
      <c r="T18" s="44">
        <v>72.694999999999993</v>
      </c>
      <c r="U18" s="42">
        <v>0</v>
      </c>
      <c r="V18" s="44">
        <v>55.887</v>
      </c>
      <c r="W18" s="44">
        <v>72.974999999999994</v>
      </c>
      <c r="X18" s="44">
        <v>38.137</v>
      </c>
      <c r="Z18" s="42"/>
      <c r="AA18" s="42"/>
      <c r="AB18" s="42"/>
    </row>
    <row r="19" spans="1:28" s="7" customFormat="1" x14ac:dyDescent="0.25">
      <c r="A19" s="8" t="s">
        <v>45</v>
      </c>
      <c r="B19" s="11">
        <v>0</v>
      </c>
      <c r="C19" s="11">
        <v>0</v>
      </c>
      <c r="D19" s="11">
        <v>0</v>
      </c>
      <c r="E19" s="11">
        <v>0</v>
      </c>
      <c r="F19" s="11">
        <v>0</v>
      </c>
      <c r="G19" s="11">
        <v>0</v>
      </c>
      <c r="H19" s="11">
        <v>0</v>
      </c>
      <c r="I19" s="11">
        <v>0</v>
      </c>
      <c r="J19" s="11">
        <v>0</v>
      </c>
      <c r="K19" s="11">
        <v>0</v>
      </c>
      <c r="L19" s="11">
        <v>0</v>
      </c>
      <c r="M19" s="11">
        <v>0</v>
      </c>
      <c r="N19" s="16">
        <v>31</v>
      </c>
      <c r="O19" s="16">
        <v>34</v>
      </c>
      <c r="P19" s="11">
        <v>0</v>
      </c>
      <c r="Q19" s="11">
        <v>0</v>
      </c>
      <c r="R19" s="11">
        <v>0</v>
      </c>
      <c r="S19" s="11">
        <v>0</v>
      </c>
      <c r="T19" s="11">
        <v>0</v>
      </c>
      <c r="U19" s="11">
        <v>0</v>
      </c>
      <c r="V19" s="11">
        <v>0</v>
      </c>
      <c r="W19" s="11">
        <v>0</v>
      </c>
      <c r="X19" s="11">
        <v>0</v>
      </c>
      <c r="Y19" s="4"/>
      <c r="Z19" s="11"/>
      <c r="AA19" s="11"/>
      <c r="AB19" s="11"/>
    </row>
    <row r="20" spans="1:28" s="7" customFormat="1" x14ac:dyDescent="0.25">
      <c r="A20" s="5" t="s">
        <v>15</v>
      </c>
      <c r="B20" s="11">
        <v>0</v>
      </c>
      <c r="C20" s="11">
        <v>0</v>
      </c>
      <c r="D20" s="11">
        <v>0</v>
      </c>
      <c r="E20" s="11">
        <v>0</v>
      </c>
      <c r="F20" s="11">
        <v>0</v>
      </c>
      <c r="G20" s="11">
        <v>0</v>
      </c>
      <c r="H20" s="11">
        <v>0</v>
      </c>
      <c r="I20" s="11">
        <v>0</v>
      </c>
      <c r="J20" s="11">
        <v>0</v>
      </c>
      <c r="K20" s="11">
        <v>0</v>
      </c>
      <c r="L20" s="11">
        <v>0</v>
      </c>
      <c r="M20" s="11">
        <f>SUM(M21:M22)</f>
        <v>0</v>
      </c>
      <c r="N20" s="17">
        <f>SUM(N21:N22)</f>
        <v>0</v>
      </c>
      <c r="O20" s="17">
        <f>SUM(O21:O22)</f>
        <v>0</v>
      </c>
      <c r="P20" s="10">
        <v>2.8</v>
      </c>
      <c r="Q20" s="10">
        <v>10</v>
      </c>
      <c r="R20" s="10">
        <v>10</v>
      </c>
      <c r="S20" s="10">
        <v>110.77200000000001</v>
      </c>
      <c r="T20" s="10">
        <v>501.53399999999999</v>
      </c>
      <c r="U20" s="10">
        <v>225.2</v>
      </c>
      <c r="V20" s="10">
        <v>462.9</v>
      </c>
      <c r="W20" s="10">
        <v>450.5</v>
      </c>
      <c r="X20" s="10">
        <v>385.9</v>
      </c>
      <c r="Z20" s="11"/>
      <c r="AA20" s="11"/>
      <c r="AB20" s="11"/>
    </row>
    <row r="21" spans="1:28" s="7" customFormat="1" x14ac:dyDescent="0.25">
      <c r="A21" s="8" t="s">
        <v>4</v>
      </c>
      <c r="B21" s="11">
        <v>0</v>
      </c>
      <c r="C21" s="11">
        <v>0</v>
      </c>
      <c r="D21" s="11">
        <v>0</v>
      </c>
      <c r="E21" s="11">
        <v>0</v>
      </c>
      <c r="F21" s="11">
        <v>0</v>
      </c>
      <c r="G21" s="11">
        <v>0</v>
      </c>
      <c r="H21" s="11">
        <v>0</v>
      </c>
      <c r="I21" s="11">
        <v>0</v>
      </c>
      <c r="J21" s="11">
        <v>0</v>
      </c>
      <c r="K21" s="11">
        <v>0</v>
      </c>
      <c r="L21" s="11">
        <v>0</v>
      </c>
      <c r="M21" s="11">
        <v>0</v>
      </c>
      <c r="N21" s="11">
        <v>0</v>
      </c>
      <c r="O21" s="11">
        <v>0</v>
      </c>
      <c r="P21" s="10">
        <v>2.8</v>
      </c>
      <c r="Q21" s="10">
        <v>10</v>
      </c>
      <c r="R21" s="10">
        <v>10</v>
      </c>
      <c r="S21" s="10">
        <v>110.77200000000001</v>
      </c>
      <c r="T21" s="10">
        <v>501.53399999999999</v>
      </c>
      <c r="U21" s="10">
        <v>225.2</v>
      </c>
      <c r="V21" s="10">
        <v>5</v>
      </c>
      <c r="W21" s="11">
        <v>0</v>
      </c>
      <c r="X21" s="11">
        <v>0</v>
      </c>
      <c r="Y21" s="4"/>
      <c r="Z21" s="11"/>
      <c r="AA21" s="11"/>
      <c r="AB21" s="11"/>
    </row>
    <row r="22" spans="1:28" s="7" customFormat="1" x14ac:dyDescent="0.25">
      <c r="A22" s="8" t="s">
        <v>16</v>
      </c>
      <c r="B22" s="42">
        <v>0</v>
      </c>
      <c r="C22" s="42">
        <v>0</v>
      </c>
      <c r="D22" s="42">
        <v>0</v>
      </c>
      <c r="E22" s="42">
        <v>0</v>
      </c>
      <c r="F22" s="42">
        <v>0</v>
      </c>
      <c r="G22" s="42">
        <v>0</v>
      </c>
      <c r="H22" s="42">
        <v>0</v>
      </c>
      <c r="I22" s="42">
        <v>0</v>
      </c>
      <c r="J22" s="42">
        <v>0</v>
      </c>
      <c r="K22" s="42">
        <v>0</v>
      </c>
      <c r="L22" s="42">
        <v>0</v>
      </c>
      <c r="M22" s="42">
        <v>0</v>
      </c>
      <c r="N22" s="42">
        <v>0</v>
      </c>
      <c r="O22" s="42">
        <v>0</v>
      </c>
      <c r="P22" s="42">
        <v>0</v>
      </c>
      <c r="Q22" s="42">
        <v>0</v>
      </c>
      <c r="R22" s="42">
        <v>0</v>
      </c>
      <c r="S22" s="42">
        <v>0</v>
      </c>
      <c r="T22" s="42">
        <v>0</v>
      </c>
      <c r="U22" s="42">
        <v>0</v>
      </c>
      <c r="V22" s="45">
        <v>457.9</v>
      </c>
      <c r="W22" s="45">
        <v>450.5</v>
      </c>
      <c r="X22" s="45">
        <v>385.9</v>
      </c>
      <c r="Z22" s="42"/>
      <c r="AA22" s="42"/>
      <c r="AB22" s="42"/>
    </row>
    <row r="23" spans="1:28" s="7" customFormat="1" x14ac:dyDescent="0.25">
      <c r="A23" s="5" t="s">
        <v>54</v>
      </c>
      <c r="B23" s="6">
        <v>0</v>
      </c>
      <c r="C23" s="6">
        <v>0</v>
      </c>
      <c r="D23" s="6">
        <v>0</v>
      </c>
      <c r="E23" s="6">
        <v>0</v>
      </c>
      <c r="F23" s="6">
        <v>11</v>
      </c>
      <c r="G23" s="6">
        <v>33</v>
      </c>
      <c r="H23" s="6">
        <v>3</v>
      </c>
      <c r="I23" s="6">
        <v>-24</v>
      </c>
      <c r="J23" s="6">
        <v>-7</v>
      </c>
      <c r="K23" s="6">
        <v>7</v>
      </c>
      <c r="L23" s="29">
        <v>-19</v>
      </c>
      <c r="M23" s="29">
        <v>0</v>
      </c>
      <c r="N23" s="20">
        <v>-1</v>
      </c>
      <c r="O23" s="20">
        <v>7</v>
      </c>
      <c r="P23" s="20">
        <v>-8</v>
      </c>
      <c r="Q23" s="20">
        <v>-1</v>
      </c>
      <c r="R23" s="20">
        <v>0</v>
      </c>
      <c r="S23" s="20">
        <v>2</v>
      </c>
      <c r="T23" s="20">
        <v>1</v>
      </c>
      <c r="U23" s="20">
        <v>0</v>
      </c>
      <c r="V23" s="20">
        <v>42</v>
      </c>
      <c r="W23" s="20">
        <v>-29</v>
      </c>
      <c r="X23" s="20">
        <v>35</v>
      </c>
      <c r="Y23" s="4"/>
      <c r="Z23" s="11"/>
      <c r="AA23" s="11"/>
      <c r="AB23" s="11"/>
    </row>
    <row r="24" spans="1:28" s="4" customFormat="1" ht="14.25" customHeight="1" x14ac:dyDescent="0.25">
      <c r="A24" s="18" t="s">
        <v>17</v>
      </c>
      <c r="B24" s="49">
        <f t="shared" ref="B24" si="8">B4+B10+B16+B20+B23</f>
        <v>6654.8174429999999</v>
      </c>
      <c r="C24" s="49">
        <f t="shared" ref="C24:E24" si="9">C4+C10+C16+C20+C23</f>
        <v>6330</v>
      </c>
      <c r="D24" s="49">
        <f t="shared" si="9"/>
        <v>6756</v>
      </c>
      <c r="E24" s="49">
        <f t="shared" si="9"/>
        <v>6427</v>
      </c>
      <c r="F24" s="49">
        <f t="shared" ref="F24:L24" si="10">F4+F10+F16+F20+F23</f>
        <v>6295</v>
      </c>
      <c r="G24" s="49">
        <f t="shared" si="10"/>
        <v>6262</v>
      </c>
      <c r="H24" s="49">
        <f t="shared" si="10"/>
        <v>6074.8746950000004</v>
      </c>
      <c r="I24" s="49">
        <f t="shared" si="10"/>
        <v>5940.09</v>
      </c>
      <c r="J24" s="49">
        <f t="shared" si="10"/>
        <v>5572.4642300000005</v>
      </c>
      <c r="K24" s="49">
        <f t="shared" si="10"/>
        <v>5761</v>
      </c>
      <c r="L24" s="49">
        <f t="shared" si="10"/>
        <v>5437</v>
      </c>
      <c r="M24" s="49">
        <f t="shared" ref="M24:W24" si="11">M4+M10+M16+M20+M23</f>
        <v>4939.8413770000006</v>
      </c>
      <c r="N24" s="49">
        <f t="shared" si="11"/>
        <v>5104.6729409999998</v>
      </c>
      <c r="O24" s="49">
        <f t="shared" si="11"/>
        <v>4691.4645950000004</v>
      </c>
      <c r="P24" s="49">
        <f>P4+P10+P16+P20+P23</f>
        <v>4508.5</v>
      </c>
      <c r="Q24" s="49">
        <f t="shared" si="11"/>
        <v>4439.4280000000008</v>
      </c>
      <c r="R24" s="49">
        <f t="shared" si="11"/>
        <v>4474.4159999999993</v>
      </c>
      <c r="S24" s="49">
        <f t="shared" si="11"/>
        <v>4182.5830000000005</v>
      </c>
      <c r="T24" s="49">
        <f t="shared" si="11"/>
        <v>4098.9530000000004</v>
      </c>
      <c r="U24" s="49">
        <f t="shared" si="11"/>
        <v>3257.3946110000002</v>
      </c>
      <c r="V24" s="49">
        <f t="shared" si="11"/>
        <v>3816.9602500000001</v>
      </c>
      <c r="W24" s="49">
        <f t="shared" si="11"/>
        <v>3780.2996670000002</v>
      </c>
      <c r="X24" s="49">
        <f>X4+X10+X16+X20+X23</f>
        <v>3463.6939580000003</v>
      </c>
      <c r="Z24" s="6"/>
    </row>
    <row r="25" spans="1:28" s="22" customFormat="1" x14ac:dyDescent="0.25">
      <c r="A25" s="5" t="s">
        <v>46</v>
      </c>
      <c r="B25" s="20">
        <v>500.59500000000003</v>
      </c>
      <c r="C25" s="20">
        <v>498</v>
      </c>
      <c r="D25" s="20">
        <v>467</v>
      </c>
      <c r="E25" s="20">
        <v>471</v>
      </c>
      <c r="F25" s="20">
        <v>570</v>
      </c>
      <c r="G25" s="20">
        <v>555</v>
      </c>
      <c r="H25" s="20">
        <v>486.10199999999998</v>
      </c>
      <c r="I25" s="20">
        <v>430</v>
      </c>
      <c r="J25" s="20">
        <v>411.13299999999998</v>
      </c>
      <c r="K25" s="20">
        <v>296</v>
      </c>
      <c r="L25" s="20">
        <v>309</v>
      </c>
      <c r="M25" s="20">
        <v>273.29300000000001</v>
      </c>
      <c r="N25" s="21">
        <v>224.81399999999999</v>
      </c>
      <c r="O25" s="21">
        <v>107.46599999999999</v>
      </c>
      <c r="P25" s="21">
        <v>62.207999999999998</v>
      </c>
      <c r="Q25" s="11">
        <v>0</v>
      </c>
      <c r="R25" s="11">
        <v>0</v>
      </c>
      <c r="S25" s="11">
        <v>0</v>
      </c>
      <c r="T25" s="11">
        <v>0</v>
      </c>
      <c r="U25" s="11">
        <v>0</v>
      </c>
      <c r="V25" s="11">
        <v>0</v>
      </c>
      <c r="W25" s="11">
        <v>0</v>
      </c>
      <c r="X25" s="11">
        <v>0</v>
      </c>
    </row>
    <row r="26" spans="1:28" s="22" customFormat="1" x14ac:dyDescent="0.25">
      <c r="A26" s="23" t="s">
        <v>47</v>
      </c>
      <c r="B26" s="9">
        <v>76.305999999999997</v>
      </c>
      <c r="C26" s="9">
        <v>82</v>
      </c>
      <c r="D26" s="9">
        <v>82</v>
      </c>
      <c r="E26" s="9">
        <v>72</v>
      </c>
      <c r="F26" s="9">
        <v>73</v>
      </c>
      <c r="G26" s="9">
        <v>65</v>
      </c>
      <c r="H26" s="9">
        <v>138.929</v>
      </c>
      <c r="I26" s="9">
        <v>68</v>
      </c>
      <c r="J26" s="9">
        <v>79.599999999999994</v>
      </c>
      <c r="K26" s="9">
        <v>70</v>
      </c>
      <c r="L26" s="9">
        <v>71</v>
      </c>
      <c r="M26" s="9">
        <v>69.489000000000004</v>
      </c>
      <c r="N26" s="24">
        <v>72.254999999999995</v>
      </c>
      <c r="O26" s="24">
        <v>88.826999999999998</v>
      </c>
      <c r="P26" s="24">
        <v>85.147999999999996</v>
      </c>
      <c r="Q26" s="24">
        <v>83.341999999999999</v>
      </c>
      <c r="R26" s="24">
        <v>301.036</v>
      </c>
      <c r="S26" s="24">
        <v>93.355999999999995</v>
      </c>
      <c r="T26" s="24">
        <v>114.369</v>
      </c>
      <c r="U26" s="24">
        <v>65.378</v>
      </c>
      <c r="V26" s="24">
        <v>52.610999999999997</v>
      </c>
      <c r="W26" s="24">
        <v>55.847000000000001</v>
      </c>
      <c r="X26" s="11">
        <v>0</v>
      </c>
    </row>
    <row r="27" spans="1:28" s="4" customFormat="1" x14ac:dyDescent="0.25">
      <c r="A27" s="4" t="s">
        <v>18</v>
      </c>
      <c r="B27" s="19">
        <f t="shared" ref="B27" si="12">SUM(B24:B26)</f>
        <v>7231.7184429999998</v>
      </c>
      <c r="C27" s="19">
        <f t="shared" ref="C27:E27" si="13">SUM(C24:C26)</f>
        <v>6910</v>
      </c>
      <c r="D27" s="19">
        <f t="shared" si="13"/>
        <v>7305</v>
      </c>
      <c r="E27" s="19">
        <f t="shared" si="13"/>
        <v>6970</v>
      </c>
      <c r="F27" s="19">
        <f t="shared" ref="F27:L27" si="14">SUM(F24:F26)</f>
        <v>6938</v>
      </c>
      <c r="G27" s="19">
        <f t="shared" si="14"/>
        <v>6882</v>
      </c>
      <c r="H27" s="19">
        <f t="shared" si="14"/>
        <v>6699.9056950000004</v>
      </c>
      <c r="I27" s="19">
        <f t="shared" si="14"/>
        <v>6438.09</v>
      </c>
      <c r="J27" s="19">
        <f t="shared" si="14"/>
        <v>6063.1972300000007</v>
      </c>
      <c r="K27" s="19">
        <f t="shared" si="14"/>
        <v>6127</v>
      </c>
      <c r="L27" s="19">
        <f t="shared" si="14"/>
        <v>5817</v>
      </c>
      <c r="M27" s="19">
        <v>5282.6233769999999</v>
      </c>
      <c r="N27" s="19">
        <v>5401.7419410000002</v>
      </c>
      <c r="O27" s="19">
        <v>4887.7575950000009</v>
      </c>
      <c r="P27" s="19">
        <v>4655.8559999999998</v>
      </c>
      <c r="Q27" s="19">
        <v>4522.7700000000004</v>
      </c>
      <c r="R27" s="19">
        <v>4775.4519999999993</v>
      </c>
      <c r="S27" s="19">
        <v>4275.9390000000003</v>
      </c>
      <c r="T27" s="19">
        <v>4213.3220000000001</v>
      </c>
      <c r="U27" s="19">
        <v>3322.7726110000003</v>
      </c>
      <c r="V27" s="19">
        <v>3869.57125</v>
      </c>
      <c r="W27" s="19">
        <v>3836.1466670000004</v>
      </c>
      <c r="X27" s="19">
        <v>3463.6939580000003</v>
      </c>
    </row>
    <row r="28" spans="1:28" s="7" customFormat="1" x14ac:dyDescent="0.25">
      <c r="A28" s="4"/>
      <c r="B28" s="4"/>
      <c r="C28" s="4"/>
      <c r="D28" s="4"/>
      <c r="E28" s="4"/>
      <c r="F28" s="4"/>
      <c r="G28" s="4"/>
      <c r="H28" s="25"/>
      <c r="I28" s="25"/>
      <c r="J28" s="25"/>
      <c r="K28" s="25"/>
      <c r="L28" s="25"/>
      <c r="M28" s="25"/>
      <c r="N28" s="25"/>
      <c r="O28" s="25"/>
      <c r="P28" s="25"/>
      <c r="Q28" s="25"/>
      <c r="R28" s="25"/>
      <c r="S28" s="25"/>
      <c r="T28" s="25"/>
      <c r="U28" s="25"/>
      <c r="V28" s="25"/>
      <c r="W28" s="25"/>
      <c r="X28" s="25"/>
    </row>
    <row r="29" spans="1:28" s="22" customFormat="1" x14ac:dyDescent="0.25">
      <c r="A29" s="23" t="s">
        <v>19</v>
      </c>
      <c r="B29" s="26">
        <v>361.57799999999997</v>
      </c>
      <c r="C29" s="26">
        <v>276</v>
      </c>
      <c r="D29" s="26">
        <v>587</v>
      </c>
      <c r="E29" s="26">
        <v>655</v>
      </c>
      <c r="F29" s="26">
        <v>360</v>
      </c>
      <c r="G29" s="26">
        <v>496</v>
      </c>
      <c r="H29" s="26">
        <v>524.822</v>
      </c>
      <c r="I29" s="26">
        <v>456</v>
      </c>
      <c r="J29" s="26">
        <v>774.87</v>
      </c>
      <c r="K29" s="26">
        <v>960</v>
      </c>
      <c r="L29" s="27">
        <v>1078</v>
      </c>
      <c r="M29" s="27">
        <v>1123.826</v>
      </c>
      <c r="N29" s="28">
        <v>841.28700000000003</v>
      </c>
      <c r="O29" s="28">
        <v>780.00599999999997</v>
      </c>
      <c r="P29" s="28">
        <v>758.41800000000001</v>
      </c>
      <c r="Q29" s="28">
        <v>684.44100000000003</v>
      </c>
      <c r="R29" s="28">
        <v>637.44100000000003</v>
      </c>
      <c r="S29" s="28">
        <v>511.137</v>
      </c>
      <c r="T29" s="28">
        <v>490.34800000000001</v>
      </c>
      <c r="U29" s="28">
        <v>496.72399999999999</v>
      </c>
      <c r="V29" s="28">
        <v>496.39299999999997</v>
      </c>
      <c r="W29" s="28">
        <v>496.15199999999999</v>
      </c>
      <c r="X29" s="28">
        <v>518.93200000000002</v>
      </c>
    </row>
    <row r="30" spans="1:28" s="22" customFormat="1" x14ac:dyDescent="0.25">
      <c r="A30" s="5"/>
      <c r="B30" s="5"/>
      <c r="C30" s="5"/>
      <c r="D30" s="5"/>
      <c r="E30" s="6"/>
      <c r="F30" s="6"/>
      <c r="G30" s="6"/>
      <c r="H30" s="6"/>
      <c r="I30" s="29"/>
      <c r="J30" s="29"/>
      <c r="K30" s="20"/>
      <c r="L30" s="20"/>
      <c r="M30" s="20"/>
      <c r="N30" s="20"/>
      <c r="O30" s="20"/>
      <c r="P30" s="20"/>
      <c r="Q30" s="20"/>
      <c r="R30" s="20"/>
      <c r="S30" s="20"/>
      <c r="T30" s="20"/>
      <c r="U30" s="20"/>
    </row>
    <row r="31" spans="1:28" ht="12.6" customHeight="1" x14ac:dyDescent="0.25">
      <c r="A31" s="30" t="s">
        <v>20</v>
      </c>
      <c r="B31" s="30"/>
      <c r="C31" s="30"/>
      <c r="D31" s="30"/>
      <c r="E31" s="30"/>
      <c r="F31" s="30"/>
      <c r="G31" s="30"/>
      <c r="H31" s="30"/>
      <c r="I31" s="30"/>
      <c r="J31" s="30"/>
      <c r="K31" s="30"/>
      <c r="L31" s="30"/>
      <c r="M31" s="30"/>
      <c r="N31" s="30"/>
      <c r="O31" s="30"/>
      <c r="P31" s="30"/>
      <c r="Q31" s="30"/>
      <c r="R31" s="30"/>
      <c r="S31" s="30"/>
      <c r="T31" s="30"/>
      <c r="U31" s="30"/>
    </row>
    <row r="32" spans="1:28" s="22" customFormat="1" x14ac:dyDescent="0.25">
      <c r="A32" s="30" t="s">
        <v>21</v>
      </c>
      <c r="B32" s="30"/>
      <c r="C32" s="30"/>
      <c r="D32" s="30"/>
      <c r="E32" s="30"/>
      <c r="F32" s="30"/>
      <c r="G32" s="30"/>
      <c r="H32" s="30"/>
      <c r="I32" s="30"/>
      <c r="J32" s="30"/>
      <c r="K32" s="30"/>
      <c r="L32" s="30"/>
      <c r="M32" s="30"/>
      <c r="N32" s="30"/>
      <c r="O32" s="30"/>
      <c r="P32" s="30"/>
      <c r="Q32" s="30"/>
      <c r="R32" s="30"/>
      <c r="S32" s="30"/>
      <c r="T32" s="30"/>
      <c r="U32" s="30"/>
    </row>
    <row r="33" spans="1:21" s="35" customFormat="1" x14ac:dyDescent="0.25">
      <c r="A33" s="31"/>
      <c r="B33" s="31"/>
      <c r="C33" s="31"/>
      <c r="D33" s="31"/>
      <c r="E33" s="50"/>
      <c r="F33" s="50"/>
      <c r="G33" s="50"/>
      <c r="H33" s="50"/>
      <c r="I33" s="50"/>
      <c r="J33" s="50"/>
      <c r="K33" s="50"/>
      <c r="L33" s="50"/>
      <c r="M33" s="50"/>
      <c r="N33" s="50"/>
      <c r="O33" s="50"/>
      <c r="P33" s="50"/>
      <c r="Q33" s="50"/>
      <c r="R33" s="50"/>
      <c r="S33" s="50"/>
      <c r="T33" s="50"/>
      <c r="U33" s="50"/>
    </row>
    <row r="34" spans="1:21" s="35" customFormat="1" x14ac:dyDescent="0.25">
      <c r="A34" s="30" t="s">
        <v>22</v>
      </c>
      <c r="B34" s="30"/>
      <c r="C34" s="30"/>
      <c r="D34" s="30"/>
      <c r="E34" s="50"/>
      <c r="F34" s="50"/>
      <c r="G34" s="50"/>
      <c r="H34" s="50"/>
      <c r="I34" s="50"/>
      <c r="J34" s="50"/>
      <c r="K34" s="50"/>
      <c r="L34" s="50"/>
      <c r="M34" s="50"/>
      <c r="N34" s="50"/>
      <c r="O34" s="50"/>
      <c r="P34" s="50"/>
      <c r="Q34" s="50"/>
      <c r="R34" s="50"/>
      <c r="S34" s="50"/>
      <c r="T34" s="50"/>
      <c r="U34" s="50"/>
    </row>
    <row r="35" spans="1:21" s="35" customFormat="1" x14ac:dyDescent="0.25">
      <c r="A35" s="31" t="s">
        <v>23</v>
      </c>
      <c r="B35" s="31"/>
      <c r="C35" s="31"/>
      <c r="D35" s="31"/>
      <c r="E35" s="32"/>
      <c r="F35" s="32"/>
      <c r="G35" s="32"/>
      <c r="H35" s="32"/>
      <c r="I35" s="33"/>
      <c r="J35" s="33"/>
      <c r="K35" s="34"/>
      <c r="L35" s="34"/>
      <c r="M35" s="34"/>
      <c r="N35" s="34"/>
      <c r="O35" s="34"/>
      <c r="P35" s="34"/>
      <c r="Q35" s="34"/>
      <c r="R35" s="34"/>
      <c r="S35" s="34"/>
      <c r="T35" s="34"/>
      <c r="U35" s="34"/>
    </row>
    <row r="36" spans="1:21" s="35" customFormat="1" x14ac:dyDescent="0.25">
      <c r="A36" s="31" t="s">
        <v>24</v>
      </c>
      <c r="B36" s="31"/>
      <c r="C36" s="31"/>
      <c r="D36" s="31"/>
      <c r="E36" s="32"/>
      <c r="F36" s="32"/>
      <c r="G36" s="32"/>
      <c r="H36" s="32"/>
      <c r="I36" s="33"/>
      <c r="J36" s="33"/>
      <c r="K36" s="34"/>
      <c r="L36" s="34"/>
      <c r="M36" s="34"/>
      <c r="N36" s="34"/>
      <c r="O36" s="34"/>
      <c r="P36" s="34"/>
      <c r="Q36" s="34"/>
      <c r="R36" s="34"/>
      <c r="S36" s="34"/>
      <c r="T36" s="34"/>
      <c r="U36" s="34"/>
    </row>
    <row r="37" spans="1:21" s="35" customFormat="1" x14ac:dyDescent="0.25">
      <c r="A37" s="30" t="s">
        <v>25</v>
      </c>
      <c r="B37" s="30"/>
      <c r="C37" s="30"/>
      <c r="D37" s="30"/>
      <c r="E37" s="32"/>
      <c r="F37" s="32"/>
      <c r="G37" s="32"/>
      <c r="H37" s="32"/>
      <c r="I37" s="33"/>
      <c r="J37" s="33"/>
      <c r="K37" s="34"/>
      <c r="L37" s="34"/>
      <c r="M37" s="34"/>
      <c r="N37" s="34"/>
      <c r="O37" s="34"/>
      <c r="P37" s="34"/>
      <c r="Q37" s="34"/>
      <c r="R37" s="34"/>
      <c r="S37" s="34"/>
      <c r="T37" s="34"/>
      <c r="U37" s="34"/>
    </row>
    <row r="38" spans="1:21" s="35" customFormat="1" x14ac:dyDescent="0.25">
      <c r="A38" s="31" t="s">
        <v>26</v>
      </c>
      <c r="B38" s="31"/>
      <c r="C38" s="31"/>
      <c r="D38" s="31"/>
      <c r="E38" s="32"/>
      <c r="F38" s="32"/>
      <c r="G38" s="32"/>
      <c r="H38" s="32"/>
      <c r="I38" s="33"/>
      <c r="J38" s="33"/>
      <c r="K38" s="34"/>
      <c r="L38" s="34"/>
      <c r="M38" s="34"/>
      <c r="N38" s="34"/>
      <c r="O38" s="34"/>
      <c r="P38" s="34"/>
      <c r="Q38" s="34"/>
      <c r="R38" s="34"/>
      <c r="S38" s="34"/>
      <c r="T38" s="34"/>
      <c r="U38" s="34"/>
    </row>
    <row r="39" spans="1:21" s="35" customFormat="1" x14ac:dyDescent="0.25">
      <c r="A39" s="31" t="s">
        <v>27</v>
      </c>
      <c r="B39" s="31"/>
      <c r="C39" s="31"/>
      <c r="D39" s="31"/>
      <c r="E39" s="32"/>
      <c r="F39" s="32"/>
      <c r="G39" s="32"/>
      <c r="H39" s="32"/>
      <c r="I39" s="33"/>
      <c r="J39" s="33"/>
      <c r="K39" s="34"/>
      <c r="L39" s="34"/>
      <c r="M39" s="34"/>
      <c r="N39" s="34"/>
      <c r="O39" s="34"/>
      <c r="P39" s="34"/>
      <c r="Q39" s="34"/>
      <c r="R39" s="34"/>
      <c r="S39" s="34"/>
      <c r="T39" s="34"/>
      <c r="U39" s="34"/>
    </row>
    <row r="40" spans="1:21" s="35" customFormat="1" x14ac:dyDescent="0.25">
      <c r="A40" s="31" t="s">
        <v>28</v>
      </c>
      <c r="B40" s="31"/>
      <c r="C40" s="31"/>
      <c r="D40" s="31"/>
      <c r="E40" s="32"/>
      <c r="F40" s="32"/>
      <c r="G40" s="32"/>
      <c r="H40" s="32"/>
      <c r="I40" s="33"/>
      <c r="J40" s="33"/>
      <c r="K40" s="34"/>
      <c r="L40" s="34"/>
      <c r="M40" s="34"/>
      <c r="N40" s="34"/>
      <c r="O40" s="34"/>
      <c r="P40" s="34"/>
      <c r="Q40" s="34"/>
      <c r="R40" s="34"/>
      <c r="S40" s="34"/>
      <c r="T40" s="34"/>
      <c r="U40" s="34"/>
    </row>
    <row r="41" spans="1:21" s="35" customFormat="1" x14ac:dyDescent="0.25">
      <c r="A41" s="31" t="s">
        <v>29</v>
      </c>
      <c r="B41" s="31"/>
      <c r="C41" s="31"/>
      <c r="D41" s="31"/>
      <c r="E41" s="32"/>
      <c r="F41" s="32"/>
      <c r="G41" s="32"/>
      <c r="H41" s="32"/>
      <c r="I41" s="33"/>
      <c r="J41" s="33"/>
      <c r="K41" s="34"/>
      <c r="L41" s="34"/>
      <c r="M41" s="34"/>
      <c r="N41" s="34"/>
      <c r="O41" s="34"/>
      <c r="P41" s="34"/>
      <c r="Q41" s="34"/>
      <c r="R41" s="34"/>
      <c r="S41" s="34"/>
      <c r="T41" s="34"/>
      <c r="U41" s="34"/>
    </row>
    <row r="42" spans="1:21" s="35" customFormat="1" x14ac:dyDescent="0.25">
      <c r="A42" s="31" t="s">
        <v>53</v>
      </c>
      <c r="B42" s="31"/>
      <c r="C42" s="31"/>
      <c r="D42" s="31"/>
      <c r="E42" s="32"/>
      <c r="F42" s="32"/>
      <c r="G42" s="32"/>
      <c r="H42" s="32"/>
      <c r="I42" s="33"/>
      <c r="J42" s="33"/>
      <c r="K42" s="34"/>
      <c r="L42" s="34"/>
      <c r="M42" s="34"/>
      <c r="N42" s="34"/>
      <c r="O42" s="34"/>
      <c r="P42" s="34"/>
      <c r="Q42" s="34"/>
      <c r="R42" s="34"/>
      <c r="S42" s="34"/>
      <c r="T42" s="34"/>
      <c r="U42" s="34"/>
    </row>
    <row r="43" spans="1:21" s="35" customFormat="1" x14ac:dyDescent="0.25">
      <c r="A43" s="31" t="s">
        <v>48</v>
      </c>
      <c r="B43" s="31"/>
      <c r="C43" s="31"/>
      <c r="D43" s="31"/>
      <c r="E43" s="32"/>
      <c r="F43" s="32"/>
      <c r="G43" s="32"/>
      <c r="H43" s="32"/>
      <c r="I43" s="33"/>
      <c r="J43" s="33"/>
      <c r="K43" s="34"/>
      <c r="L43" s="34"/>
      <c r="M43" s="34"/>
      <c r="N43" s="34"/>
      <c r="O43" s="34"/>
      <c r="P43" s="34"/>
      <c r="Q43" s="34"/>
      <c r="R43" s="34"/>
      <c r="S43" s="34"/>
      <c r="T43" s="34"/>
      <c r="U43" s="34"/>
    </row>
    <row r="44" spans="1:21" s="35" customFormat="1" x14ac:dyDescent="0.25">
      <c r="A44" s="31" t="s">
        <v>49</v>
      </c>
      <c r="B44" s="31"/>
      <c r="C44" s="31"/>
      <c r="D44" s="31"/>
      <c r="E44" s="32"/>
      <c r="F44" s="32"/>
      <c r="G44" s="32"/>
      <c r="H44" s="32"/>
      <c r="I44" s="33"/>
      <c r="J44" s="33"/>
      <c r="K44" s="34"/>
      <c r="L44" s="34"/>
      <c r="M44" s="34"/>
      <c r="N44" s="34"/>
      <c r="O44" s="34"/>
      <c r="P44" s="34"/>
      <c r="Q44" s="34"/>
      <c r="R44" s="34"/>
      <c r="S44" s="34"/>
      <c r="T44" s="34"/>
      <c r="U44" s="34"/>
    </row>
    <row r="45" spans="1:21" s="35" customFormat="1" x14ac:dyDescent="0.25">
      <c r="A45" s="31" t="s">
        <v>50</v>
      </c>
      <c r="B45" s="31"/>
      <c r="C45" s="31"/>
      <c r="D45" s="31"/>
      <c r="E45" s="32"/>
      <c r="F45" s="32"/>
      <c r="G45" s="32"/>
      <c r="H45" s="32"/>
      <c r="I45" s="33"/>
      <c r="J45" s="33"/>
      <c r="K45" s="34"/>
      <c r="L45" s="34"/>
      <c r="M45" s="34"/>
      <c r="N45" s="34"/>
      <c r="O45" s="34"/>
      <c r="P45" s="34"/>
      <c r="Q45" s="34"/>
      <c r="R45" s="34"/>
      <c r="S45" s="34"/>
      <c r="T45" s="34"/>
      <c r="U45" s="34"/>
    </row>
    <row r="46" spans="1:21" s="35" customFormat="1" x14ac:dyDescent="0.25">
      <c r="A46" s="30" t="s">
        <v>30</v>
      </c>
      <c r="B46" s="30"/>
      <c r="C46" s="30"/>
      <c r="D46" s="30"/>
      <c r="E46" s="32"/>
      <c r="F46" s="32"/>
      <c r="G46" s="32"/>
      <c r="H46" s="32"/>
      <c r="I46" s="33"/>
      <c r="J46" s="33"/>
      <c r="K46" s="34"/>
      <c r="L46" s="34"/>
      <c r="M46" s="34"/>
      <c r="N46" s="34"/>
      <c r="O46" s="34"/>
      <c r="P46" s="34"/>
      <c r="Q46" s="34"/>
      <c r="R46" s="34"/>
      <c r="S46" s="34"/>
      <c r="T46" s="34"/>
      <c r="U46" s="34"/>
    </row>
    <row r="47" spans="1:21" s="35" customFormat="1" x14ac:dyDescent="0.25">
      <c r="A47" s="30"/>
      <c r="B47" s="30"/>
      <c r="C47" s="30"/>
      <c r="D47" s="30"/>
      <c r="E47" s="32"/>
      <c r="F47" s="32"/>
      <c r="G47" s="32"/>
      <c r="H47" s="32"/>
      <c r="I47" s="32"/>
      <c r="J47" s="32"/>
      <c r="K47" s="32"/>
      <c r="L47" s="32"/>
      <c r="M47" s="32"/>
      <c r="N47" s="32"/>
      <c r="O47" s="32"/>
      <c r="P47" s="32"/>
      <c r="Q47" s="32"/>
      <c r="R47" s="32"/>
      <c r="S47" s="32"/>
      <c r="T47" s="32"/>
      <c r="U47" s="32"/>
    </row>
    <row r="48" spans="1:21" s="35" customFormat="1" x14ac:dyDescent="0.25">
      <c r="A48" s="30"/>
      <c r="B48" s="30"/>
      <c r="C48" s="30"/>
      <c r="D48" s="30"/>
      <c r="E48" s="32"/>
      <c r="F48" s="32"/>
      <c r="G48" s="32"/>
      <c r="H48" s="32"/>
      <c r="I48" s="33"/>
      <c r="J48" s="33"/>
      <c r="K48" s="34"/>
      <c r="L48" s="34"/>
      <c r="M48" s="34"/>
      <c r="N48" s="34"/>
      <c r="O48" s="34"/>
      <c r="P48" s="34"/>
      <c r="Q48" s="34"/>
      <c r="R48" s="34"/>
      <c r="S48" s="34"/>
      <c r="T48" s="34"/>
      <c r="U48" s="34"/>
    </row>
    <row r="49" spans="1:14" ht="13.5" x14ac:dyDescent="0.25">
      <c r="A49" s="35"/>
      <c r="B49" s="35"/>
      <c r="C49" s="35"/>
      <c r="D49" s="35"/>
      <c r="E49" s="32"/>
      <c r="F49" s="32"/>
      <c r="G49" s="32"/>
      <c r="H49" s="34"/>
      <c r="I49" s="34"/>
      <c r="J49" s="34"/>
      <c r="K49" s="34"/>
      <c r="L49" s="34"/>
      <c r="M49" s="34"/>
      <c r="N49" s="34"/>
    </row>
    <row r="50" spans="1:14" s="36" customFormat="1" ht="11.25" x14ac:dyDescent="0.2"/>
    <row r="51" spans="1:14" x14ac:dyDescent="0.2">
      <c r="E51" s="46"/>
      <c r="F51" s="46"/>
    </row>
    <row r="52" spans="1:14" x14ac:dyDescent="0.2">
      <c r="E52" s="46"/>
      <c r="F52" s="46"/>
    </row>
    <row r="54" spans="1:14" x14ac:dyDescent="0.2">
      <c r="E54" s="47"/>
    </row>
  </sheetData>
  <mergeCells count="1">
    <mergeCell ref="A2:U2"/>
  </mergeCells>
  <pageMargins left="0.7" right="0.7" top="0.75" bottom="0.75" header="0.3" footer="0.3"/>
  <pageSetup scale="52" orientation="landscape" r:id="rId1"/>
  <ignoredErrors>
    <ignoredError sqref="L10:X10 H16 I16:L1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selection activeCell="B22" sqref="B22"/>
    </sheetView>
  </sheetViews>
  <sheetFormatPr defaultRowHeight="15" x14ac:dyDescent="0.25"/>
  <cols>
    <col min="1" max="1" width="80.7109375" bestFit="1" customWidth="1"/>
    <col min="2" max="2" width="70" bestFit="1" customWidth="1"/>
    <col min="257" max="257" width="74.85546875" bestFit="1" customWidth="1"/>
    <col min="513" max="513" width="74.85546875" bestFit="1" customWidth="1"/>
    <col min="769" max="769" width="74.85546875" bestFit="1" customWidth="1"/>
    <col min="1025" max="1025" width="74.85546875" bestFit="1" customWidth="1"/>
    <col min="1281" max="1281" width="74.85546875" bestFit="1" customWidth="1"/>
    <col min="1537" max="1537" width="74.85546875" bestFit="1" customWidth="1"/>
    <col min="1793" max="1793" width="74.85546875" bestFit="1" customWidth="1"/>
    <col min="2049" max="2049" width="74.85546875" bestFit="1" customWidth="1"/>
    <col min="2305" max="2305" width="74.85546875" bestFit="1" customWidth="1"/>
    <col min="2561" max="2561" width="74.85546875" bestFit="1" customWidth="1"/>
    <col min="2817" max="2817" width="74.85546875" bestFit="1" customWidth="1"/>
    <col min="3073" max="3073" width="74.85546875" bestFit="1" customWidth="1"/>
    <col min="3329" max="3329" width="74.85546875" bestFit="1" customWidth="1"/>
    <col min="3585" max="3585" width="74.85546875" bestFit="1" customWidth="1"/>
    <col min="3841" max="3841" width="74.85546875" bestFit="1" customWidth="1"/>
    <col min="4097" max="4097" width="74.85546875" bestFit="1" customWidth="1"/>
    <col min="4353" max="4353" width="74.85546875" bestFit="1" customWidth="1"/>
    <col min="4609" max="4609" width="74.85546875" bestFit="1" customWidth="1"/>
    <col min="4865" max="4865" width="74.85546875" bestFit="1" customWidth="1"/>
    <col min="5121" max="5121" width="74.85546875" bestFit="1" customWidth="1"/>
    <col min="5377" max="5377" width="74.85546875" bestFit="1" customWidth="1"/>
    <col min="5633" max="5633" width="74.85546875" bestFit="1" customWidth="1"/>
    <col min="5889" max="5889" width="74.85546875" bestFit="1" customWidth="1"/>
    <col min="6145" max="6145" width="74.85546875" bestFit="1" customWidth="1"/>
    <col min="6401" max="6401" width="74.85546875" bestFit="1" customWidth="1"/>
    <col min="6657" max="6657" width="74.85546875" bestFit="1" customWidth="1"/>
    <col min="6913" max="6913" width="74.85546875" bestFit="1" customWidth="1"/>
    <col min="7169" max="7169" width="74.85546875" bestFit="1" customWidth="1"/>
    <col min="7425" max="7425" width="74.85546875" bestFit="1" customWidth="1"/>
    <col min="7681" max="7681" width="74.85546875" bestFit="1" customWidth="1"/>
    <col min="7937" max="7937" width="74.85546875" bestFit="1" customWidth="1"/>
    <col min="8193" max="8193" width="74.85546875" bestFit="1" customWidth="1"/>
    <col min="8449" max="8449" width="74.85546875" bestFit="1" customWidth="1"/>
    <col min="8705" max="8705" width="74.85546875" bestFit="1" customWidth="1"/>
    <col min="8961" max="8961" width="74.85546875" bestFit="1" customWidth="1"/>
    <col min="9217" max="9217" width="74.85546875" bestFit="1" customWidth="1"/>
    <col min="9473" max="9473" width="74.85546875" bestFit="1" customWidth="1"/>
    <col min="9729" max="9729" width="74.85546875" bestFit="1" customWidth="1"/>
    <col min="9985" max="9985" width="74.85546875" bestFit="1" customWidth="1"/>
    <col min="10241" max="10241" width="74.85546875" bestFit="1" customWidth="1"/>
    <col min="10497" max="10497" width="74.85546875" bestFit="1" customWidth="1"/>
    <col min="10753" max="10753" width="74.85546875" bestFit="1" customWidth="1"/>
    <col min="11009" max="11009" width="74.85546875" bestFit="1" customWidth="1"/>
    <col min="11265" max="11265" width="74.85546875" bestFit="1" customWidth="1"/>
    <col min="11521" max="11521" width="74.85546875" bestFit="1" customWidth="1"/>
    <col min="11777" max="11777" width="74.85546875" bestFit="1" customWidth="1"/>
    <col min="12033" max="12033" width="74.85546875" bestFit="1" customWidth="1"/>
    <col min="12289" max="12289" width="74.85546875" bestFit="1" customWidth="1"/>
    <col min="12545" max="12545" width="74.85546875" bestFit="1" customWidth="1"/>
    <col min="12801" max="12801" width="74.85546875" bestFit="1" customWidth="1"/>
    <col min="13057" max="13057" width="74.85546875" bestFit="1" customWidth="1"/>
    <col min="13313" max="13313" width="74.85546875" bestFit="1" customWidth="1"/>
    <col min="13569" max="13569" width="74.85546875" bestFit="1" customWidth="1"/>
    <col min="13825" max="13825" width="74.85546875" bestFit="1" customWidth="1"/>
    <col min="14081" max="14081" width="74.85546875" bestFit="1" customWidth="1"/>
    <col min="14337" max="14337" width="74.85546875" bestFit="1" customWidth="1"/>
    <col min="14593" max="14593" width="74.85546875" bestFit="1" customWidth="1"/>
    <col min="14849" max="14849" width="74.85546875" bestFit="1" customWidth="1"/>
    <col min="15105" max="15105" width="74.85546875" bestFit="1" customWidth="1"/>
    <col min="15361" max="15361" width="74.85546875" bestFit="1" customWidth="1"/>
    <col min="15617" max="15617" width="74.85546875" bestFit="1" customWidth="1"/>
    <col min="15873" max="15873" width="74.85546875" bestFit="1" customWidth="1"/>
    <col min="16129" max="16129" width="74.85546875" bestFit="1" customWidth="1"/>
  </cols>
  <sheetData>
    <row r="1" spans="1:9" x14ac:dyDescent="0.25">
      <c r="A1" s="37" t="s">
        <v>31</v>
      </c>
      <c r="B1" s="51" t="s">
        <v>32</v>
      </c>
      <c r="C1" s="51" t="s">
        <v>62</v>
      </c>
      <c r="D1" s="51" t="s">
        <v>63</v>
      </c>
    </row>
    <row r="2" spans="1:9" x14ac:dyDescent="0.25">
      <c r="A2" s="4"/>
      <c r="B2" s="38"/>
      <c r="C2" s="38"/>
      <c r="D2" s="38"/>
      <c r="E2" s="38"/>
      <c r="F2" s="38"/>
      <c r="G2" s="38"/>
      <c r="H2" s="38"/>
      <c r="I2" s="38"/>
    </row>
    <row r="3" spans="1:9" x14ac:dyDescent="0.25">
      <c r="A3" s="5" t="s">
        <v>3</v>
      </c>
    </row>
    <row r="4" spans="1:9" x14ac:dyDescent="0.25">
      <c r="A4" s="8" t="s">
        <v>4</v>
      </c>
      <c r="B4" s="52" t="s">
        <v>57</v>
      </c>
      <c r="D4" t="s">
        <v>55</v>
      </c>
    </row>
    <row r="5" spans="1:9" x14ac:dyDescent="0.25">
      <c r="A5" s="8" t="s">
        <v>33</v>
      </c>
      <c r="B5" s="52" t="s">
        <v>67</v>
      </c>
      <c r="C5">
        <v>1</v>
      </c>
      <c r="D5" t="s">
        <v>68</v>
      </c>
    </row>
    <row r="6" spans="1:9" x14ac:dyDescent="0.25">
      <c r="A6" s="8" t="s">
        <v>34</v>
      </c>
      <c r="B6" s="52" t="s">
        <v>35</v>
      </c>
      <c r="D6" t="s">
        <v>56</v>
      </c>
    </row>
    <row r="7" spans="1:9" x14ac:dyDescent="0.25">
      <c r="A7" s="8" t="s">
        <v>36</v>
      </c>
      <c r="B7" s="52" t="s">
        <v>35</v>
      </c>
      <c r="D7" t="s">
        <v>56</v>
      </c>
    </row>
    <row r="8" spans="1:9" x14ac:dyDescent="0.25">
      <c r="A8" s="8" t="s">
        <v>8</v>
      </c>
      <c r="B8" s="52" t="s">
        <v>67</v>
      </c>
      <c r="C8">
        <v>1</v>
      </c>
      <c r="D8" t="s">
        <v>70</v>
      </c>
    </row>
    <row r="9" spans="1:9" x14ac:dyDescent="0.25">
      <c r="A9" s="5" t="s">
        <v>9</v>
      </c>
    </row>
    <row r="10" spans="1:9" x14ac:dyDescent="0.25">
      <c r="A10" s="8" t="s">
        <v>4</v>
      </c>
      <c r="B10" s="52" t="s">
        <v>57</v>
      </c>
      <c r="D10" t="s">
        <v>58</v>
      </c>
    </row>
    <row r="11" spans="1:9" x14ac:dyDescent="0.25">
      <c r="A11" s="8" t="s">
        <v>33</v>
      </c>
      <c r="B11" s="52" t="s">
        <v>67</v>
      </c>
      <c r="C11">
        <v>23</v>
      </c>
      <c r="D11" t="s">
        <v>69</v>
      </c>
    </row>
    <row r="12" spans="1:9" x14ac:dyDescent="0.25">
      <c r="A12" s="8" t="s">
        <v>37</v>
      </c>
      <c r="B12" s="52" t="s">
        <v>35</v>
      </c>
      <c r="D12" t="s">
        <v>56</v>
      </c>
    </row>
    <row r="13" spans="1:9" x14ac:dyDescent="0.25">
      <c r="A13" s="8" t="s">
        <v>38</v>
      </c>
      <c r="B13" s="52" t="s">
        <v>35</v>
      </c>
      <c r="D13" t="s">
        <v>56</v>
      </c>
    </row>
    <row r="14" spans="1:9" x14ac:dyDescent="0.25">
      <c r="A14" s="8" t="s">
        <v>51</v>
      </c>
      <c r="B14" s="52" t="s">
        <v>35</v>
      </c>
      <c r="D14" t="s">
        <v>56</v>
      </c>
    </row>
    <row r="15" spans="1:9" x14ac:dyDescent="0.25">
      <c r="A15" s="5" t="s">
        <v>12</v>
      </c>
    </row>
    <row r="16" spans="1:9" x14ac:dyDescent="0.25">
      <c r="A16" s="8" t="s">
        <v>13</v>
      </c>
      <c r="B16" s="52" t="s">
        <v>57</v>
      </c>
      <c r="D16" t="s">
        <v>59</v>
      </c>
    </row>
    <row r="17" spans="1:4" x14ac:dyDescent="0.25">
      <c r="A17" s="8" t="s">
        <v>39</v>
      </c>
      <c r="B17" s="52" t="s">
        <v>67</v>
      </c>
      <c r="D17" t="s">
        <v>71</v>
      </c>
    </row>
    <row r="18" spans="1:4" x14ac:dyDescent="0.25">
      <c r="A18" s="8" t="s">
        <v>40</v>
      </c>
      <c r="B18" s="52" t="s">
        <v>35</v>
      </c>
      <c r="D18" t="s">
        <v>56</v>
      </c>
    </row>
    <row r="19" spans="1:4" x14ac:dyDescent="0.25">
      <c r="A19" s="5" t="s">
        <v>15</v>
      </c>
    </row>
    <row r="20" spans="1:4" x14ac:dyDescent="0.25">
      <c r="A20" s="8" t="s">
        <v>4</v>
      </c>
      <c r="B20" s="52" t="s">
        <v>35</v>
      </c>
      <c r="D20" t="s">
        <v>56</v>
      </c>
    </row>
    <row r="21" spans="1:4" x14ac:dyDescent="0.25">
      <c r="A21" s="8" t="s">
        <v>41</v>
      </c>
      <c r="B21" s="52" t="s">
        <v>35</v>
      </c>
      <c r="D21" t="s">
        <v>56</v>
      </c>
    </row>
    <row r="22" spans="1:4" x14ac:dyDescent="0.25">
      <c r="A22" s="5" t="s">
        <v>54</v>
      </c>
      <c r="B22" s="52" t="s">
        <v>60</v>
      </c>
      <c r="C22" t="s">
        <v>72</v>
      </c>
      <c r="D22" t="s">
        <v>73</v>
      </c>
    </row>
    <row r="23" spans="1:4" x14ac:dyDescent="0.25">
      <c r="A23" s="39"/>
    </row>
    <row r="24" spans="1:4" x14ac:dyDescent="0.25">
      <c r="A24" s="5" t="s">
        <v>42</v>
      </c>
      <c r="B24" s="52" t="s">
        <v>61</v>
      </c>
      <c r="C24">
        <v>465</v>
      </c>
      <c r="D24" t="s">
        <v>64</v>
      </c>
    </row>
    <row r="25" spans="1:4" x14ac:dyDescent="0.25">
      <c r="A25" s="5" t="s">
        <v>43</v>
      </c>
      <c r="B25" s="52" t="s">
        <v>61</v>
      </c>
      <c r="C25">
        <v>466</v>
      </c>
      <c r="D25" t="s">
        <v>65</v>
      </c>
    </row>
    <row r="26" spans="1:4" x14ac:dyDescent="0.25">
      <c r="A26" s="4"/>
    </row>
    <row r="27" spans="1:4" x14ac:dyDescent="0.25">
      <c r="A27" s="5" t="s">
        <v>19</v>
      </c>
      <c r="B27" s="52" t="s">
        <v>44</v>
      </c>
      <c r="C27">
        <v>85</v>
      </c>
      <c r="D27" s="53" t="s">
        <v>66</v>
      </c>
    </row>
  </sheetData>
  <hyperlinks>
    <hyperlink ref="D27" r:id="rId1" display="https://www.nyc.gov/assets/nyw/downloads/pdf/nyw-annual-report-22.pdf" xr:uid="{848CD0D1-3A4C-45E2-A2EE-F76BAAF53176}"/>
  </hyperlinks>
  <pageMargins left="0.7" right="0.7" top="0.75" bottom="0.75" header="0.3" footer="0.3"/>
  <pageSetup scale="8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Sources</vt:lpstr>
      <vt:lpstr>Sheet1!Print_Area</vt:lpstr>
    </vt:vector>
  </TitlesOfParts>
  <Company>Independent Budget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Giovanella Quintanilla</dc:creator>
  <cp:lastModifiedBy>publication</cp:lastModifiedBy>
  <cp:lastPrinted>2020-02-06T15:19:01Z</cp:lastPrinted>
  <dcterms:created xsi:type="dcterms:W3CDTF">2016-12-02T20:43:33Z</dcterms:created>
  <dcterms:modified xsi:type="dcterms:W3CDTF">2023-06-14T13:21:16Z</dcterms:modified>
</cp:coreProperties>
</file>