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Publications\2019-labor-benchmarking\"/>
    </mc:Choice>
  </mc:AlternateContent>
  <bookViews>
    <workbookView xWindow="0" yWindow="0" windowWidth="25200" windowHeight="11280"/>
  </bookViews>
  <sheets>
    <sheet name="SupplementalDat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7" i="1" l="1"/>
  <c r="E57" i="1"/>
  <c r="A51" i="1"/>
  <c r="A52" i="1" s="1"/>
  <c r="A53" i="1" s="1"/>
  <c r="A54" i="1" s="1"/>
  <c r="A55" i="1" s="1"/>
  <c r="A56" i="1" s="1"/>
  <c r="A57" i="1" s="1"/>
  <c r="A58" i="1" s="1"/>
  <c r="T44" i="1"/>
  <c r="K58" i="1"/>
  <c r="T43" i="1"/>
  <c r="S43" i="1"/>
  <c r="S42" i="1"/>
  <c r="T42" i="1"/>
  <c r="K63" i="1"/>
  <c r="U41" i="1"/>
  <c r="T41" i="1"/>
  <c r="P40" i="1"/>
  <c r="H40" i="1"/>
  <c r="U40" i="1"/>
  <c r="T40" i="1"/>
  <c r="S40" i="1"/>
  <c r="R39" i="1"/>
  <c r="P39" i="1"/>
  <c r="K57" i="1"/>
  <c r="B57" i="1"/>
  <c r="P38" i="1"/>
  <c r="T38" i="1"/>
  <c r="U38" i="1"/>
  <c r="S38" i="1"/>
  <c r="R38" i="1"/>
  <c r="T37" i="1"/>
  <c r="S37" i="1"/>
  <c r="P37" i="1"/>
  <c r="N37" i="1"/>
  <c r="U37" i="1"/>
  <c r="S36" i="1"/>
  <c r="N36" i="1"/>
  <c r="R36" i="1"/>
  <c r="W36" i="1"/>
  <c r="T36" i="1"/>
  <c r="R35" i="1"/>
  <c r="P35" i="1"/>
  <c r="L56" i="1"/>
  <c r="P34" i="1"/>
  <c r="T34" i="1"/>
  <c r="U34" i="1"/>
  <c r="S34" i="1"/>
  <c r="R34" i="1"/>
  <c r="R33" i="1"/>
  <c r="H33" i="1"/>
  <c r="T33" i="1"/>
  <c r="S33" i="1"/>
  <c r="P32" i="1"/>
  <c r="T32" i="1"/>
  <c r="U32" i="1"/>
  <c r="S32" i="1"/>
  <c r="R32" i="1"/>
  <c r="T31" i="1"/>
  <c r="J56" i="1"/>
  <c r="E56" i="1"/>
  <c r="S30" i="1"/>
  <c r="N30" i="1"/>
  <c r="P30" i="1"/>
  <c r="R30" i="1"/>
  <c r="W30" i="1"/>
  <c r="T30" i="1"/>
  <c r="R29" i="1"/>
  <c r="F29" i="1"/>
  <c r="T29" i="1"/>
  <c r="S29" i="1"/>
  <c r="N28" i="1"/>
  <c r="T28" i="1"/>
  <c r="U28" i="1"/>
  <c r="S28" i="1"/>
  <c r="R28" i="1"/>
  <c r="T27" i="1"/>
  <c r="J54" i="1"/>
  <c r="F27" i="1"/>
  <c r="S26" i="1"/>
  <c r="R26" i="1"/>
  <c r="W26" i="1"/>
  <c r="T26" i="1"/>
  <c r="R25" i="1"/>
  <c r="N25" i="1"/>
  <c r="H25" i="1"/>
  <c r="S25" i="1"/>
  <c r="N24" i="1"/>
  <c r="T24" i="1"/>
  <c r="F24" i="1"/>
  <c r="U24" i="1"/>
  <c r="S24" i="1"/>
  <c r="R24" i="1"/>
  <c r="S23" i="1"/>
  <c r="H23" i="1"/>
  <c r="S22" i="1"/>
  <c r="P22" i="1"/>
  <c r="N22" i="1"/>
  <c r="R22" i="1"/>
  <c r="W22" i="1"/>
  <c r="P21" i="1"/>
  <c r="H21" i="1"/>
  <c r="F21" i="1"/>
  <c r="T21" i="1"/>
  <c r="R21" i="1"/>
  <c r="P20" i="1"/>
  <c r="N20" i="1"/>
  <c r="T20" i="1"/>
  <c r="W20" i="1"/>
  <c r="Z20" i="1" s="1"/>
  <c r="U20" i="1"/>
  <c r="S20" i="1"/>
  <c r="R20" i="1"/>
  <c r="H19" i="1"/>
  <c r="F19" i="1"/>
  <c r="R19" i="1"/>
  <c r="S18" i="1"/>
  <c r="P18" i="1"/>
  <c r="R18" i="1"/>
  <c r="H18" i="1"/>
  <c r="T18" i="1"/>
  <c r="R17" i="1"/>
  <c r="U17" i="1"/>
  <c r="W17" i="1"/>
  <c r="T17" i="1"/>
  <c r="S17" i="1"/>
  <c r="P16" i="1"/>
  <c r="T16" i="1"/>
  <c r="W16" i="1"/>
  <c r="S16" i="1"/>
  <c r="R16" i="1"/>
  <c r="T15" i="1"/>
  <c r="H15" i="1"/>
  <c r="F15" i="1"/>
  <c r="S14" i="1"/>
  <c r="P14" i="1"/>
  <c r="N14" i="1"/>
  <c r="R14" i="1"/>
  <c r="W14" i="1"/>
  <c r="Z14" i="1" s="1"/>
  <c r="U14" i="1"/>
  <c r="T14" i="1"/>
  <c r="R13" i="1"/>
  <c r="P13" i="1"/>
  <c r="F13" i="1"/>
  <c r="T13" i="1"/>
  <c r="S13" i="1"/>
  <c r="N12" i="1"/>
  <c r="T12" i="1"/>
  <c r="F12" i="1"/>
  <c r="S12" i="1"/>
  <c r="R12" i="1"/>
  <c r="T11" i="1"/>
  <c r="W11" i="1"/>
  <c r="H11" i="1"/>
  <c r="U11" i="1"/>
  <c r="D50" i="1"/>
  <c r="R11" i="1"/>
  <c r="S10" i="1"/>
  <c r="P10" i="1"/>
  <c r="R10" i="1"/>
  <c r="H10" i="1"/>
  <c r="T10" i="1"/>
  <c r="R9" i="1"/>
  <c r="U9" i="1"/>
  <c r="V9" i="1" s="1"/>
  <c r="W9" i="1"/>
  <c r="F9" i="1"/>
  <c r="T9" i="1"/>
  <c r="S9" i="1"/>
  <c r="P8" i="1"/>
  <c r="N8" i="1"/>
  <c r="T8" i="1"/>
  <c r="D61" i="1"/>
  <c r="S8" i="1"/>
  <c r="R8" i="1"/>
  <c r="U7" i="1"/>
  <c r="T7" i="1"/>
  <c r="S7" i="1"/>
  <c r="R7" i="1"/>
  <c r="W12" i="1" l="1"/>
  <c r="P12" i="1"/>
  <c r="H17" i="1"/>
  <c r="N18" i="1"/>
  <c r="F20" i="1"/>
  <c r="N16" i="1"/>
  <c r="V17" i="1"/>
  <c r="H9" i="1"/>
  <c r="N10" i="1"/>
  <c r="F17" i="1"/>
  <c r="W8" i="1"/>
  <c r="U8" i="1"/>
  <c r="V8" i="1" s="1"/>
  <c r="W13" i="1"/>
  <c r="V14" i="1"/>
  <c r="E53" i="1"/>
  <c r="P26" i="1"/>
  <c r="H37" i="1"/>
  <c r="P9" i="1"/>
  <c r="W10" i="1"/>
  <c r="Z10" i="1" s="1"/>
  <c r="U12" i="1"/>
  <c r="V12" i="1" s="1"/>
  <c r="H13" i="1"/>
  <c r="U13" i="1"/>
  <c r="V13" i="1" s="1"/>
  <c r="H14" i="1"/>
  <c r="F16" i="1"/>
  <c r="U18" i="1"/>
  <c r="V20" i="1"/>
  <c r="F23" i="1"/>
  <c r="N26" i="1"/>
  <c r="P28" i="1"/>
  <c r="H29" i="1"/>
  <c r="N32" i="1"/>
  <c r="N57" i="1" s="1"/>
  <c r="F33" i="1"/>
  <c r="W33" i="1"/>
  <c r="W37" i="1"/>
  <c r="O57" i="1"/>
  <c r="U16" i="1"/>
  <c r="V16" i="1" s="1"/>
  <c r="F8" i="1"/>
  <c r="U10" i="1"/>
  <c r="V10" i="1" s="1"/>
  <c r="F11" i="1"/>
  <c r="F51" i="1" s="1"/>
  <c r="E51" i="1"/>
  <c r="P15" i="1"/>
  <c r="P17" i="1"/>
  <c r="W18" i="1"/>
  <c r="Z18" i="1" s="1"/>
  <c r="N21" i="1"/>
  <c r="F31" i="1"/>
  <c r="N34" i="1"/>
  <c r="P36" i="1"/>
  <c r="F37" i="1"/>
  <c r="N38" i="1"/>
  <c r="F40" i="1"/>
  <c r="U42" i="1"/>
  <c r="E55" i="1"/>
  <c r="U50" i="1"/>
  <c r="V11" i="1"/>
  <c r="X11" i="1"/>
  <c r="Z16" i="1"/>
  <c r="X9" i="1"/>
  <c r="Z9" i="1"/>
  <c r="R50" i="1"/>
  <c r="Z22" i="1"/>
  <c r="Z8" i="1"/>
  <c r="Z11" i="1"/>
  <c r="Z13" i="1"/>
  <c r="X12" i="1"/>
  <c r="Z12" i="1"/>
  <c r="X17" i="1"/>
  <c r="Z17" i="1"/>
  <c r="B51" i="1"/>
  <c r="K51" i="1"/>
  <c r="K52" i="1"/>
  <c r="F53" i="1"/>
  <c r="O53" i="1"/>
  <c r="P23" i="1"/>
  <c r="L57" i="1"/>
  <c r="L58" i="1"/>
  <c r="R57" i="1"/>
  <c r="B50" i="1"/>
  <c r="H8" i="1"/>
  <c r="N9" i="1"/>
  <c r="F10" i="1"/>
  <c r="X10" i="1"/>
  <c r="C50" i="1"/>
  <c r="L50" i="1"/>
  <c r="P11" i="1"/>
  <c r="H12" i="1"/>
  <c r="N13" i="1"/>
  <c r="F14" i="1"/>
  <c r="X14" i="1"/>
  <c r="C51" i="1"/>
  <c r="G51" i="1"/>
  <c r="L51" i="1"/>
  <c r="U15" i="1"/>
  <c r="H16" i="1"/>
  <c r="N17" i="1"/>
  <c r="F18" i="1"/>
  <c r="C52" i="1"/>
  <c r="G52" i="1"/>
  <c r="W19" i="1"/>
  <c r="Z19" i="1" s="1"/>
  <c r="H20" i="1"/>
  <c r="X20" i="1"/>
  <c r="S21" i="1"/>
  <c r="W21" i="1"/>
  <c r="H22" i="1"/>
  <c r="P24" i="1"/>
  <c r="T25" i="1"/>
  <c r="Z26" i="1"/>
  <c r="E54" i="1"/>
  <c r="K54" i="1"/>
  <c r="S27" i="1"/>
  <c r="S54" i="1" s="1"/>
  <c r="Z30" i="1"/>
  <c r="K55" i="1"/>
  <c r="S31" i="1"/>
  <c r="S55" i="1" s="1"/>
  <c r="T55" i="1"/>
  <c r="B56" i="1"/>
  <c r="G56" i="1"/>
  <c r="H56" i="1" s="1"/>
  <c r="W35" i="1"/>
  <c r="Z35" i="1" s="1"/>
  <c r="H35" i="1"/>
  <c r="AA56" i="1"/>
  <c r="U36" i="1"/>
  <c r="V36" i="1" s="1"/>
  <c r="F36" i="1"/>
  <c r="H36" i="1"/>
  <c r="G57" i="1"/>
  <c r="H57" i="1" s="1"/>
  <c r="W39" i="1"/>
  <c r="H39" i="1"/>
  <c r="T63" i="1"/>
  <c r="T61" i="1"/>
  <c r="L61" i="1"/>
  <c r="T50" i="1"/>
  <c r="O51" i="1"/>
  <c r="F52" i="1"/>
  <c r="K53" i="1"/>
  <c r="O54" i="1"/>
  <c r="W27" i="1"/>
  <c r="N27" i="1"/>
  <c r="P27" i="1"/>
  <c r="O55" i="1"/>
  <c r="W31" i="1"/>
  <c r="N31" i="1"/>
  <c r="N55" i="1" s="1"/>
  <c r="P31" i="1"/>
  <c r="W34" i="1"/>
  <c r="H34" i="1"/>
  <c r="F34" i="1"/>
  <c r="W38" i="1"/>
  <c r="V38" i="1" s="1"/>
  <c r="H38" i="1"/>
  <c r="F38" i="1"/>
  <c r="M50" i="1"/>
  <c r="D51" i="1"/>
  <c r="M51" i="1"/>
  <c r="R15" i="1"/>
  <c r="R51" i="1" s="1"/>
  <c r="AA51" i="1"/>
  <c r="D52" i="1"/>
  <c r="M52" i="1"/>
  <c r="S19" i="1"/>
  <c r="T22" i="1"/>
  <c r="D53" i="1"/>
  <c r="M53" i="1"/>
  <c r="T23" i="1"/>
  <c r="P25" i="1"/>
  <c r="B54" i="1"/>
  <c r="R27" i="1"/>
  <c r="F54" i="1"/>
  <c r="B55" i="1"/>
  <c r="R31" i="1"/>
  <c r="F55" i="1"/>
  <c r="Z33" i="1"/>
  <c r="Z37" i="1"/>
  <c r="X37" i="1"/>
  <c r="K50" i="1"/>
  <c r="T51" i="1"/>
  <c r="B52" i="1"/>
  <c r="O52" i="1"/>
  <c r="P52" i="1" s="1"/>
  <c r="P19" i="1"/>
  <c r="B53" i="1"/>
  <c r="R23" i="1"/>
  <c r="R53" i="1" s="1"/>
  <c r="U25" i="1"/>
  <c r="F28" i="1"/>
  <c r="W28" i="1"/>
  <c r="V28" i="1" s="1"/>
  <c r="H28" i="1"/>
  <c r="F32" i="1"/>
  <c r="W32" i="1"/>
  <c r="V32" i="1" s="1"/>
  <c r="H32" i="1"/>
  <c r="E50" i="1"/>
  <c r="J50" i="1"/>
  <c r="N11" i="1"/>
  <c r="S11" i="1"/>
  <c r="S50" i="1" s="1"/>
  <c r="J51" i="1"/>
  <c r="N15" i="1"/>
  <c r="S15" i="1"/>
  <c r="W15" i="1"/>
  <c r="E52" i="1"/>
  <c r="U19" i="1"/>
  <c r="J52" i="1"/>
  <c r="N19" i="1"/>
  <c r="T19" i="1"/>
  <c r="T52" i="1" s="1"/>
  <c r="AA52" i="1"/>
  <c r="U21" i="1"/>
  <c r="V21" i="1" s="1"/>
  <c r="F22" i="1"/>
  <c r="U22" i="1"/>
  <c r="V22" i="1" s="1"/>
  <c r="U23" i="1"/>
  <c r="J53" i="1"/>
  <c r="N23" i="1"/>
  <c r="W23" i="1"/>
  <c r="W24" i="1"/>
  <c r="V24" i="1" s="1"/>
  <c r="H24" i="1"/>
  <c r="F25" i="1"/>
  <c r="W25" i="1"/>
  <c r="H26" i="1"/>
  <c r="U26" i="1"/>
  <c r="V26" i="1" s="1"/>
  <c r="F26" i="1"/>
  <c r="Z27" i="1"/>
  <c r="U29" i="1"/>
  <c r="P29" i="1"/>
  <c r="N29" i="1"/>
  <c r="H30" i="1"/>
  <c r="U30" i="1"/>
  <c r="V30" i="1" s="1"/>
  <c r="F30" i="1"/>
  <c r="Z31" i="1"/>
  <c r="Z55" i="1" s="1"/>
  <c r="U33" i="1"/>
  <c r="V33" i="1" s="1"/>
  <c r="P33" i="1"/>
  <c r="N33" i="1"/>
  <c r="D63" i="1"/>
  <c r="L52" i="1"/>
  <c r="C53" i="1"/>
  <c r="G53" i="1"/>
  <c r="H53" i="1" s="1"/>
  <c r="L53" i="1"/>
  <c r="C54" i="1"/>
  <c r="G54" i="1"/>
  <c r="H54" i="1" s="1"/>
  <c r="L54" i="1"/>
  <c r="U27" i="1"/>
  <c r="W29" i="1"/>
  <c r="Z29" i="1" s="1"/>
  <c r="C55" i="1"/>
  <c r="G55" i="1"/>
  <c r="H55" i="1" s="1"/>
  <c r="L55" i="1"/>
  <c r="U31" i="1"/>
  <c r="C56" i="1"/>
  <c r="S35" i="1"/>
  <c r="M56" i="1"/>
  <c r="N35" i="1"/>
  <c r="U35" i="1"/>
  <c r="Z36" i="1"/>
  <c r="V37" i="1"/>
  <c r="C57" i="1"/>
  <c r="S39" i="1"/>
  <c r="M57" i="1"/>
  <c r="N39" i="1"/>
  <c r="U39" i="1"/>
  <c r="E63" i="1"/>
  <c r="E61" i="1"/>
  <c r="F41" i="1"/>
  <c r="M61" i="1"/>
  <c r="AA63" i="1"/>
  <c r="J55" i="1"/>
  <c r="AA53" i="1"/>
  <c r="D54" i="1"/>
  <c r="H27" i="1"/>
  <c r="M54" i="1"/>
  <c r="AA54" i="1"/>
  <c r="D55" i="1"/>
  <c r="H31" i="1"/>
  <c r="M55" i="1"/>
  <c r="AA55" i="1"/>
  <c r="D56" i="1"/>
  <c r="T35" i="1"/>
  <c r="T56" i="1" s="1"/>
  <c r="O56" i="1"/>
  <c r="R37" i="1"/>
  <c r="D57" i="1"/>
  <c r="T39" i="1"/>
  <c r="T57" i="1" s="1"/>
  <c r="P57" i="1"/>
  <c r="N40" i="1"/>
  <c r="G63" i="1"/>
  <c r="O61" i="1"/>
  <c r="P41" i="1"/>
  <c r="D58" i="1"/>
  <c r="O63" i="1"/>
  <c r="F35" i="1"/>
  <c r="K56" i="1"/>
  <c r="F39" i="1"/>
  <c r="AA57" i="1"/>
  <c r="C63" i="1"/>
  <c r="K61" i="1"/>
  <c r="C58" i="1"/>
  <c r="L63" i="1"/>
  <c r="W40" i="1"/>
  <c r="V40" i="1" s="1"/>
  <c r="S41" i="1"/>
  <c r="W41" i="1"/>
  <c r="AA61" i="1"/>
  <c r="M63" i="1"/>
  <c r="H41" i="1"/>
  <c r="N41" i="1"/>
  <c r="C61" i="1"/>
  <c r="G61" i="1"/>
  <c r="H61" i="1" s="1"/>
  <c r="U61" i="1" l="1"/>
  <c r="X8" i="1"/>
  <c r="U63" i="1"/>
  <c r="X18" i="1"/>
  <c r="X16" i="1"/>
  <c r="V18" i="1"/>
  <c r="N54" i="1"/>
  <c r="F56" i="1"/>
  <c r="H52" i="1"/>
  <c r="H51" i="1"/>
  <c r="S56" i="1"/>
  <c r="R55" i="1"/>
  <c r="S57" i="1"/>
  <c r="T53" i="1"/>
  <c r="S52" i="1"/>
  <c r="T54" i="1"/>
  <c r="R52" i="1"/>
  <c r="R54" i="1"/>
  <c r="P56" i="1"/>
  <c r="X36" i="1"/>
  <c r="X26" i="1"/>
  <c r="P61" i="1"/>
  <c r="N51" i="1"/>
  <c r="V25" i="1"/>
  <c r="X29" i="1"/>
  <c r="P55" i="1"/>
  <c r="P54" i="1"/>
  <c r="P53" i="1"/>
  <c r="X13" i="1"/>
  <c r="U56" i="1"/>
  <c r="V35" i="1"/>
  <c r="W53" i="1"/>
  <c r="X23" i="1"/>
  <c r="U52" i="1"/>
  <c r="V19" i="1"/>
  <c r="Z38" i="1"/>
  <c r="X38" i="1"/>
  <c r="Z34" i="1"/>
  <c r="X34" i="1"/>
  <c r="F57" i="1"/>
  <c r="U51" i="1"/>
  <c r="V15" i="1"/>
  <c r="V51" i="1" s="1"/>
  <c r="U57" i="1"/>
  <c r="V39" i="1"/>
  <c r="N56" i="1"/>
  <c r="U55" i="1"/>
  <c r="V31" i="1"/>
  <c r="V34" i="1"/>
  <c r="V29" i="1"/>
  <c r="N53" i="1"/>
  <c r="X33" i="1"/>
  <c r="R56" i="1"/>
  <c r="X39" i="1"/>
  <c r="Z39" i="1"/>
  <c r="Z57" i="1" s="1"/>
  <c r="W57" i="1"/>
  <c r="X57" i="1" s="1"/>
  <c r="V57" i="1"/>
  <c r="X35" i="1"/>
  <c r="W56" i="1"/>
  <c r="X56" i="1" s="1"/>
  <c r="Z21" i="1"/>
  <c r="X21" i="1"/>
  <c r="W52" i="1"/>
  <c r="X19" i="1"/>
  <c r="W61" i="1"/>
  <c r="X61" i="1" s="1"/>
  <c r="X41" i="1"/>
  <c r="W63" i="1"/>
  <c r="Z41" i="1"/>
  <c r="U54" i="1"/>
  <c r="V27" i="1"/>
  <c r="N52" i="1"/>
  <c r="W51" i="1"/>
  <c r="X15" i="1"/>
  <c r="X28" i="1"/>
  <c r="Z28" i="1"/>
  <c r="Z56" i="1"/>
  <c r="X22" i="1"/>
  <c r="X40" i="1"/>
  <c r="Z40" i="1"/>
  <c r="N63" i="1"/>
  <c r="N61" i="1"/>
  <c r="F63" i="1"/>
  <c r="F61" i="1"/>
  <c r="S61" i="1"/>
  <c r="S63" i="1"/>
  <c r="V41" i="1"/>
  <c r="S58" i="1"/>
  <c r="T58" i="1"/>
  <c r="X25" i="1"/>
  <c r="Z25" i="1"/>
  <c r="Z24" i="1"/>
  <c r="X24" i="1"/>
  <c r="U53" i="1"/>
  <c r="V23" i="1"/>
  <c r="S51" i="1"/>
  <c r="X32" i="1"/>
  <c r="Z32" i="1"/>
  <c r="X31" i="1"/>
  <c r="W55" i="1"/>
  <c r="W54" i="1"/>
  <c r="X27" i="1"/>
  <c r="P51" i="1"/>
  <c r="Z23" i="1"/>
  <c r="Z53" i="1" s="1"/>
  <c r="X30" i="1"/>
  <c r="S53" i="1"/>
  <c r="Z15" i="1"/>
  <c r="Z51" i="1" s="1"/>
  <c r="X51" i="1" l="1"/>
  <c r="V53" i="1"/>
  <c r="X55" i="1"/>
  <c r="X52" i="1"/>
  <c r="V55" i="1"/>
  <c r="X54" i="1"/>
  <c r="V61" i="1"/>
  <c r="V63" i="1"/>
  <c r="V54" i="1"/>
  <c r="X53" i="1"/>
  <c r="Z54" i="1"/>
  <c r="V52" i="1"/>
  <c r="V56" i="1"/>
  <c r="Z52" i="1"/>
  <c r="Z63" i="1"/>
  <c r="Z61" i="1"/>
</calcChain>
</file>

<file path=xl/sharedStrings.xml><?xml version="1.0" encoding="utf-8"?>
<sst xmlns="http://schemas.openxmlformats.org/spreadsheetml/2006/main" count="83" uniqueCount="62">
  <si>
    <t>Total</t>
  </si>
  <si>
    <t>After March 2017 revision</t>
  </si>
  <si>
    <t>After March 2018 revision</t>
  </si>
  <si>
    <t>After March 2019 revision</t>
  </si>
  <si>
    <t>Non-FI</t>
  </si>
  <si>
    <t>Fiscal Intermed-iaries (FI)</t>
  </si>
  <si>
    <t>FI share</t>
  </si>
  <si>
    <t>2014Q3</t>
  </si>
  <si>
    <t>2019Q2</t>
  </si>
  <si>
    <t>2019Q3</t>
  </si>
  <si>
    <t>2019Q4</t>
  </si>
  <si>
    <t>Growth</t>
  </si>
  <si>
    <t>18q2/10q1 ratio</t>
  </si>
  <si>
    <t>Impact of Recent Benchmark Revisions and Growing Importance of Fiscal Intermediaries for Home Health Care and Individual and Family Services Employment in New York City</t>
  </si>
  <si>
    <t xml:space="preserve"> Home Health Care Services</t>
  </si>
  <si>
    <t xml:space="preserve">  Individual and Family Services</t>
  </si>
  <si>
    <t>Current Employment Statistics</t>
  </si>
  <si>
    <t>Quarterly Census of Employment and Wages</t>
  </si>
  <si>
    <t>2009:Q4</t>
  </si>
  <si>
    <t>2010:Q1</t>
  </si>
  <si>
    <t>2010:Q2</t>
  </si>
  <si>
    <t>2010:Q3</t>
  </si>
  <si>
    <t>2010:Q4</t>
  </si>
  <si>
    <t>2011:Q1</t>
  </si>
  <si>
    <t>2011:Q2</t>
  </si>
  <si>
    <t>2011:Q3</t>
  </si>
  <si>
    <t>2011:Q4</t>
  </si>
  <si>
    <t>2012:Q1</t>
  </si>
  <si>
    <t>2012:Q2</t>
  </si>
  <si>
    <t>2012:Q3</t>
  </si>
  <si>
    <t>2012:Q4</t>
  </si>
  <si>
    <t>2013:Q1</t>
  </si>
  <si>
    <t>2013:Q2</t>
  </si>
  <si>
    <t>2013:Q3</t>
  </si>
  <si>
    <t>2013:Q4</t>
  </si>
  <si>
    <t>2014:Q1</t>
  </si>
  <si>
    <t>2014:Q2</t>
  </si>
  <si>
    <t>2014:Q4</t>
  </si>
  <si>
    <t>2015:Q1</t>
  </si>
  <si>
    <t>2015:Q2</t>
  </si>
  <si>
    <t>2015:Q3</t>
  </si>
  <si>
    <t>2015:Q4</t>
  </si>
  <si>
    <t>2016:Q1</t>
  </si>
  <si>
    <t>2016:Q2</t>
  </si>
  <si>
    <t>2016:Q3</t>
  </si>
  <si>
    <t>2016:Q4</t>
  </si>
  <si>
    <t>2017:Q1</t>
  </si>
  <si>
    <t>2017:Q2</t>
  </si>
  <si>
    <t>2017:Q3</t>
  </si>
  <si>
    <t>2017:Q4</t>
  </si>
  <si>
    <t>2018:Q1</t>
  </si>
  <si>
    <t>2018:Q2</t>
  </si>
  <si>
    <t>2018:Q3</t>
  </si>
  <si>
    <t>2018:Q4</t>
  </si>
  <si>
    <t>2019:Q1</t>
  </si>
  <si>
    <t>Year: quarter</t>
  </si>
  <si>
    <t>Home Health + Individual and Family Services</t>
  </si>
  <si>
    <t>New York City Independent Budget Office</t>
  </si>
  <si>
    <t>In thousands, seasonally adjusted</t>
  </si>
  <si>
    <t>10q1 to 18q2</t>
  </si>
  <si>
    <t>SOURCES: Bureau of Labor Statistics, IBO</t>
  </si>
  <si>
    <t>Other Sectors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</si>
</sst>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_);[Red]\(#,##0.0\)"/>
    <numFmt numFmtId="165" formatCode="#,##0.0_);\(#,##0.0\)"/>
    <numFmt numFmtId="166" formatCode="0.0%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1"/>
      <color theme="3"/>
      <name val="Calibri"/>
      <family val="2"/>
    </font>
    <font>
      <b/>
      <sz val="11"/>
      <color theme="1"/>
      <name val="Calibri"/>
      <family val="2"/>
    </font>
    <font>
      <b/>
      <i/>
      <sz val="11"/>
      <color theme="1"/>
      <name val="Calibri"/>
      <family val="2"/>
    </font>
    <font>
      <b/>
      <sz val="11"/>
      <color rgb="FF009644"/>
      <name val="Calibri"/>
      <family val="2"/>
    </font>
    <font>
      <b/>
      <sz val="11"/>
      <color rgb="FFA20000"/>
      <name val="Calibri"/>
      <family val="2"/>
    </font>
    <font>
      <b/>
      <sz val="11"/>
      <color rgb="FF004A82"/>
      <name val="Calibri"/>
      <family val="2"/>
    </font>
    <font>
      <b/>
      <sz val="11"/>
      <name val="Calibri"/>
      <family val="2"/>
    </font>
    <font>
      <i/>
      <sz val="11"/>
      <name val="Calibri"/>
      <family val="2"/>
    </font>
    <font>
      <b/>
      <i/>
      <sz val="11"/>
      <color rgb="FF009644"/>
      <name val="Calibri"/>
      <family val="2"/>
    </font>
    <font>
      <b/>
      <i/>
      <sz val="11"/>
      <color rgb="FFA20000"/>
      <name val="Calibri"/>
      <family val="2"/>
    </font>
    <font>
      <b/>
      <sz val="11"/>
      <color theme="3"/>
      <name val="Calibri"/>
      <family val="2"/>
    </font>
    <font>
      <i/>
      <sz val="11"/>
      <color theme="3"/>
      <name val="Calibri"/>
      <family val="2"/>
    </font>
    <font>
      <b/>
      <i/>
      <sz val="11"/>
      <color rgb="FF004A82"/>
      <name val="Calibri"/>
      <family val="2"/>
    </font>
    <font>
      <i/>
      <sz val="11"/>
      <color theme="1"/>
      <name val="Calibri"/>
      <family val="2"/>
      <scheme val="minor"/>
    </font>
    <font>
      <i/>
      <sz val="11"/>
      <color rgb="FFA20000"/>
      <name val="Calibri"/>
      <family val="2"/>
    </font>
    <font>
      <i/>
      <sz val="11"/>
      <color rgb="FF004A82"/>
      <name val="Calibri"/>
      <family val="2"/>
    </font>
    <font>
      <b/>
      <i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2">
    <xf numFmtId="0" fontId="0" fillId="0" borderId="0" xfId="0"/>
    <xf numFmtId="0" fontId="3" fillId="0" borderId="0" xfId="0" applyFont="1"/>
    <xf numFmtId="0" fontId="2" fillId="0" borderId="0" xfId="0" applyFont="1"/>
    <xf numFmtId="0" fontId="0" fillId="0" borderId="0" xfId="0" applyFont="1"/>
    <xf numFmtId="0" fontId="4" fillId="0" borderId="0" xfId="0" applyFont="1"/>
    <xf numFmtId="0" fontId="0" fillId="0" borderId="1" xfId="0" applyBorder="1"/>
    <xf numFmtId="0" fontId="5" fillId="0" borderId="2" xfId="0" applyFont="1" applyBorder="1" applyAlignment="1">
      <alignment horizontal="centerContinuous"/>
    </xf>
    <xf numFmtId="0" fontId="5" fillId="0" borderId="3" xfId="0" applyFont="1" applyBorder="1" applyAlignment="1">
      <alignment horizontal="centerContinuous"/>
    </xf>
    <xf numFmtId="0" fontId="0" fillId="0" borderId="3" xfId="0" applyBorder="1" applyAlignment="1">
      <alignment horizontal="centerContinuous"/>
    </xf>
    <xf numFmtId="0" fontId="2" fillId="0" borderId="3" xfId="0" applyFont="1" applyBorder="1" applyAlignment="1">
      <alignment horizontal="centerContinuous"/>
    </xf>
    <xf numFmtId="0" fontId="0" fillId="0" borderId="3" xfId="0" applyFont="1" applyBorder="1" applyAlignment="1">
      <alignment horizontal="centerContinuous"/>
    </xf>
    <xf numFmtId="0" fontId="6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6" fillId="0" borderId="5" xfId="0" applyFont="1" applyBorder="1" applyAlignment="1"/>
    <xf numFmtId="0" fontId="0" fillId="0" borderId="6" xfId="0" applyBorder="1"/>
    <xf numFmtId="0" fontId="6" fillId="0" borderId="8" xfId="0" applyFont="1" applyBorder="1" applyAlignment="1">
      <alignment horizontal="centerContinuous"/>
    </xf>
    <xf numFmtId="0" fontId="0" fillId="0" borderId="7" xfId="0" applyBorder="1" applyAlignment="1">
      <alignment wrapText="1"/>
    </xf>
    <xf numFmtId="164" fontId="7" fillId="0" borderId="2" xfId="0" applyNumberFormat="1" applyFont="1" applyBorder="1" applyAlignment="1">
      <alignment horizontal="center" wrapText="1"/>
    </xf>
    <xf numFmtId="164" fontId="8" fillId="0" borderId="3" xfId="0" applyNumberFormat="1" applyFont="1" applyBorder="1" applyAlignment="1">
      <alignment horizontal="center" wrapText="1"/>
    </xf>
    <xf numFmtId="164" fontId="9" fillId="0" borderId="4" xfId="0" applyNumberFormat="1" applyFont="1" applyBorder="1" applyAlignment="1">
      <alignment horizontal="center" wrapText="1"/>
    </xf>
    <xf numFmtId="0" fontId="2" fillId="0" borderId="9" xfId="0" applyFont="1" applyBorder="1" applyAlignment="1">
      <alignment horizontal="center"/>
    </xf>
    <xf numFmtId="0" fontId="0" fillId="0" borderId="10" xfId="0" applyFont="1" applyBorder="1" applyAlignment="1">
      <alignment horizontal="center"/>
    </xf>
    <xf numFmtId="0" fontId="10" fillId="2" borderId="10" xfId="0" applyFont="1" applyFill="1" applyBorder="1" applyAlignment="1">
      <alignment horizontal="center" wrapText="1"/>
    </xf>
    <xf numFmtId="0" fontId="11" fillId="2" borderId="8" xfId="0" applyFont="1" applyFill="1" applyBorder="1" applyAlignment="1">
      <alignment horizontal="center"/>
    </xf>
    <xf numFmtId="0" fontId="10" fillId="2" borderId="7" xfId="0" applyFont="1" applyFill="1" applyBorder="1" applyAlignment="1">
      <alignment horizontal="center" wrapText="1"/>
    </xf>
    <xf numFmtId="0" fontId="10" fillId="2" borderId="8" xfId="0" applyFont="1" applyFill="1" applyBorder="1" applyAlignment="1">
      <alignment horizontal="center" wrapText="1"/>
    </xf>
    <xf numFmtId="165" fontId="7" fillId="0" borderId="11" xfId="0" applyNumberFormat="1" applyFont="1" applyBorder="1"/>
    <xf numFmtId="165" fontId="8" fillId="0" borderId="12" xfId="0" applyNumberFormat="1" applyFont="1" applyBorder="1"/>
    <xf numFmtId="165" fontId="9" fillId="0" borderId="5" xfId="0" applyNumberFormat="1" applyFont="1" applyBorder="1"/>
    <xf numFmtId="164" fontId="2" fillId="0" borderId="0" xfId="0" applyNumberFormat="1" applyFont="1"/>
    <xf numFmtId="38" fontId="0" fillId="0" borderId="0" xfId="0" applyNumberFormat="1" applyFont="1"/>
    <xf numFmtId="38" fontId="10" fillId="2" borderId="0" xfId="0" applyNumberFormat="1" applyFont="1" applyFill="1"/>
    <xf numFmtId="38" fontId="11" fillId="2" borderId="5" xfId="0" applyNumberFormat="1" applyFont="1" applyFill="1" applyBorder="1"/>
    <xf numFmtId="38" fontId="10" fillId="2" borderId="6" xfId="0" applyNumberFormat="1" applyFont="1" applyFill="1" applyBorder="1"/>
    <xf numFmtId="38" fontId="10" fillId="2" borderId="13" xfId="0" applyNumberFormat="1" applyFont="1" applyFill="1" applyBorder="1"/>
    <xf numFmtId="165" fontId="7" fillId="0" borderId="14" xfId="0" applyNumberFormat="1" applyFont="1" applyBorder="1"/>
    <xf numFmtId="165" fontId="8" fillId="0" borderId="0" xfId="0" applyNumberFormat="1" applyFont="1" applyBorder="1"/>
    <xf numFmtId="165" fontId="9" fillId="0" borderId="13" xfId="0" applyNumberFormat="1" applyFont="1" applyBorder="1"/>
    <xf numFmtId="164" fontId="0" fillId="0" borderId="0" xfId="0" applyNumberFormat="1" applyFont="1"/>
    <xf numFmtId="164" fontId="10" fillId="2" borderId="0" xfId="0" applyNumberFormat="1" applyFont="1" applyFill="1"/>
    <xf numFmtId="166" fontId="11" fillId="2" borderId="13" xfId="1" applyNumberFormat="1" applyFont="1" applyFill="1" applyBorder="1"/>
    <xf numFmtId="164" fontId="10" fillId="2" borderId="6" xfId="0" applyNumberFormat="1" applyFont="1" applyFill="1" applyBorder="1"/>
    <xf numFmtId="164" fontId="10" fillId="2" borderId="13" xfId="0" applyNumberFormat="1" applyFont="1" applyFill="1" applyBorder="1"/>
    <xf numFmtId="165" fontId="12" fillId="0" borderId="14" xfId="0" applyNumberFormat="1" applyFont="1" applyBorder="1"/>
    <xf numFmtId="165" fontId="13" fillId="0" borderId="0" xfId="0" applyNumberFormat="1" applyFont="1" applyBorder="1"/>
    <xf numFmtId="38" fontId="14" fillId="0" borderId="0" xfId="0" applyNumberFormat="1" applyFont="1"/>
    <xf numFmtId="38" fontId="15" fillId="0" borderId="13" xfId="0" applyNumberFormat="1" applyFont="1" applyBorder="1"/>
    <xf numFmtId="38" fontId="14" fillId="0" borderId="6" xfId="0" applyNumberFormat="1" applyFont="1" applyBorder="1"/>
    <xf numFmtId="38" fontId="14" fillId="0" borderId="13" xfId="0" applyNumberFormat="1" applyFont="1" applyBorder="1"/>
    <xf numFmtId="164" fontId="0" fillId="0" borderId="0" xfId="0" applyNumberFormat="1"/>
    <xf numFmtId="165" fontId="16" fillId="0" borderId="13" xfId="0" applyNumberFormat="1" applyFont="1" applyBorder="1"/>
    <xf numFmtId="0" fontId="15" fillId="0" borderId="13" xfId="0" applyFont="1" applyBorder="1"/>
    <xf numFmtId="0" fontId="0" fillId="0" borderId="14" xfId="0" applyBorder="1"/>
    <xf numFmtId="0" fontId="0" fillId="0" borderId="0" xfId="0" applyBorder="1"/>
    <xf numFmtId="0" fontId="0" fillId="0" borderId="13" xfId="0" applyBorder="1"/>
    <xf numFmtId="0" fontId="0" fillId="0" borderId="0" xfId="0" applyAlignment="1">
      <alignment horizontal="left" indent="1"/>
    </xf>
    <xf numFmtId="164" fontId="14" fillId="0" borderId="0" xfId="0" applyNumberFormat="1" applyFont="1"/>
    <xf numFmtId="164" fontId="14" fillId="0" borderId="6" xfId="0" applyNumberFormat="1" applyFont="1" applyBorder="1"/>
    <xf numFmtId="164" fontId="14" fillId="0" borderId="13" xfId="0" applyNumberFormat="1" applyFont="1" applyBorder="1"/>
    <xf numFmtId="38" fontId="15" fillId="0" borderId="0" xfId="0" applyNumberFormat="1" applyFont="1"/>
    <xf numFmtId="38" fontId="0" fillId="0" borderId="14" xfId="0" applyNumberFormat="1" applyBorder="1"/>
    <xf numFmtId="38" fontId="0" fillId="0" borderId="0" xfId="0" applyNumberFormat="1" applyBorder="1"/>
    <xf numFmtId="38" fontId="0" fillId="0" borderId="13" xfId="0" applyNumberFormat="1" applyBorder="1"/>
    <xf numFmtId="38" fontId="2" fillId="0" borderId="0" xfId="0" applyNumberFormat="1" applyFont="1"/>
    <xf numFmtId="38" fontId="4" fillId="0" borderId="13" xfId="0" applyNumberFormat="1" applyFont="1" applyBorder="1"/>
    <xf numFmtId="0" fontId="17" fillId="0" borderId="0" xfId="0" applyFont="1"/>
    <xf numFmtId="38" fontId="0" fillId="0" borderId="0" xfId="0" applyNumberFormat="1"/>
    <xf numFmtId="38" fontId="4" fillId="0" borderId="0" xfId="0" applyNumberFormat="1" applyFont="1"/>
    <xf numFmtId="38" fontId="2" fillId="0" borderId="0" xfId="0" applyNumberFormat="1" applyFont="1" applyBorder="1"/>
    <xf numFmtId="38" fontId="0" fillId="0" borderId="0" xfId="0" applyNumberFormat="1" applyFont="1" applyBorder="1"/>
    <xf numFmtId="38" fontId="14" fillId="0" borderId="0" xfId="0" applyNumberFormat="1" applyFont="1" applyBorder="1"/>
    <xf numFmtId="40" fontId="11" fillId="0" borderId="9" xfId="0" applyNumberFormat="1" applyFont="1" applyFill="1" applyBorder="1"/>
    <xf numFmtId="39" fontId="18" fillId="0" borderId="10" xfId="0" applyNumberFormat="1" applyFont="1" applyBorder="1"/>
    <xf numFmtId="39" fontId="19" fillId="0" borderId="8" xfId="0" applyNumberFormat="1" applyFont="1" applyBorder="1"/>
    <xf numFmtId="40" fontId="20" fillId="0" borderId="10" xfId="0" applyNumberFormat="1" applyFont="1" applyBorder="1"/>
    <xf numFmtId="40" fontId="11" fillId="0" borderId="10" xfId="0" applyNumberFormat="1" applyFont="1" applyBorder="1"/>
    <xf numFmtId="40" fontId="11" fillId="2" borderId="10" xfId="0" applyNumberFormat="1" applyFont="1" applyFill="1" applyBorder="1"/>
    <xf numFmtId="40" fontId="4" fillId="0" borderId="8" xfId="0" applyNumberFormat="1" applyFont="1" applyBorder="1"/>
    <xf numFmtId="40" fontId="11" fillId="2" borderId="7" xfId="0" applyNumberFormat="1" applyFont="1" applyFill="1" applyBorder="1"/>
    <xf numFmtId="40" fontId="11" fillId="2" borderId="8" xfId="0" applyNumberFormat="1" applyFont="1" applyFill="1" applyBorder="1"/>
    <xf numFmtId="0" fontId="17" fillId="0" borderId="6" xfId="0" applyFont="1" applyBorder="1"/>
    <xf numFmtId="0" fontId="17" fillId="0" borderId="0" xfId="0" applyFont="1" applyAlignment="1">
      <alignment horizontal="right"/>
    </xf>
    <xf numFmtId="0" fontId="6" fillId="0" borderId="1" xfId="0" applyFont="1" applyBorder="1" applyAlignment="1">
      <alignment horizontal="center" wrapText="1"/>
    </xf>
    <xf numFmtId="0" fontId="6" fillId="0" borderId="7" xfId="0" applyFont="1" applyBorder="1" applyAlignment="1">
      <alignment horizontal="center" wrapText="1"/>
    </xf>
    <xf numFmtId="0" fontId="17" fillId="0" borderId="13" xfId="0" applyFont="1" applyBorder="1" applyAlignment="1">
      <alignment horizontal="left" wrapText="1"/>
    </xf>
    <xf numFmtId="0" fontId="17" fillId="0" borderId="8" xfId="0" applyFont="1" applyBorder="1" applyAlignment="1">
      <alignment horizontal="left" wrapText="1"/>
    </xf>
    <xf numFmtId="0" fontId="6" fillId="0" borderId="2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U73"/>
  <sheetViews>
    <sheetView showGridLines="0" tabSelected="1" workbookViewId="0">
      <pane xSplit="1" ySplit="6" topLeftCell="U7" activePane="bottomRight" state="frozen"/>
      <selection pane="topRight" activeCell="B1" sqref="B1"/>
      <selection pane="bottomLeft" activeCell="A7" sqref="A7"/>
      <selection pane="bottomRight" activeCell="Z4" sqref="Z4:Z5"/>
    </sheetView>
  </sheetViews>
  <sheetFormatPr defaultRowHeight="15" x14ac:dyDescent="0.25"/>
  <cols>
    <col min="1" max="1" width="11.85546875" customWidth="1"/>
    <col min="2" max="4" width="10.7109375" customWidth="1"/>
    <col min="5" max="5" width="10.7109375" style="2" customWidth="1"/>
    <col min="6" max="6" width="10.7109375" style="3" customWidth="1"/>
    <col min="7" max="7" width="10.7109375" customWidth="1"/>
    <col min="8" max="8" width="9.140625" style="4"/>
    <col min="9" max="9" width="0.85546875" customWidth="1"/>
    <col min="10" max="12" width="10.7109375" customWidth="1"/>
    <col min="13" max="13" width="10.7109375" style="2" customWidth="1"/>
    <col min="14" max="14" width="10.7109375" style="3" customWidth="1"/>
    <col min="15" max="15" width="10.7109375" customWidth="1"/>
    <col min="16" max="16" width="9.140625" style="4"/>
    <col min="17" max="17" width="0.85546875" customWidth="1"/>
    <col min="18" max="20" width="10.7109375" customWidth="1"/>
    <col min="21" max="21" width="10.7109375" style="2" customWidth="1"/>
    <col min="22" max="22" width="10.7109375" style="3" customWidth="1"/>
    <col min="23" max="23" width="10.7109375" customWidth="1"/>
    <col min="24" max="24" width="9.140625" style="4"/>
    <col min="25" max="25" width="2.7109375" customWidth="1"/>
    <col min="26" max="27" width="10.7109375" customWidth="1"/>
  </cols>
  <sheetData>
    <row r="1" spans="1:27" ht="18.75" x14ac:dyDescent="0.3">
      <c r="A1" s="1" t="s">
        <v>13</v>
      </c>
    </row>
    <row r="2" spans="1:27" x14ac:dyDescent="0.25">
      <c r="A2" s="65" t="s">
        <v>58</v>
      </c>
    </row>
    <row r="3" spans="1:27" ht="7.5" customHeight="1" x14ac:dyDescent="0.25"/>
    <row r="4" spans="1:27" x14ac:dyDescent="0.25">
      <c r="A4" s="5"/>
      <c r="B4" s="6" t="s">
        <v>14</v>
      </c>
      <c r="C4" s="7"/>
      <c r="D4" s="8"/>
      <c r="E4" s="9"/>
      <c r="F4" s="10"/>
      <c r="G4" s="11"/>
      <c r="H4" s="12"/>
      <c r="J4" s="6" t="s">
        <v>15</v>
      </c>
      <c r="K4" s="7"/>
      <c r="L4" s="8"/>
      <c r="M4" s="9"/>
      <c r="N4" s="10"/>
      <c r="O4" s="11"/>
      <c r="P4" s="12"/>
      <c r="R4" s="6" t="s">
        <v>56</v>
      </c>
      <c r="S4" s="7"/>
      <c r="T4" s="8"/>
      <c r="U4" s="9"/>
      <c r="V4" s="10"/>
      <c r="W4" s="11"/>
      <c r="X4" s="12"/>
      <c r="Z4" s="82" t="s">
        <v>61</v>
      </c>
      <c r="AA4" s="13"/>
    </row>
    <row r="5" spans="1:27" x14ac:dyDescent="0.25">
      <c r="A5" s="14"/>
      <c r="B5" s="86" t="s">
        <v>16</v>
      </c>
      <c r="C5" s="87"/>
      <c r="D5" s="88"/>
      <c r="E5" s="89" t="s">
        <v>17</v>
      </c>
      <c r="F5" s="90"/>
      <c r="G5" s="90"/>
      <c r="H5" s="91"/>
      <c r="J5" s="86" t="s">
        <v>16</v>
      </c>
      <c r="K5" s="87"/>
      <c r="L5" s="88"/>
      <c r="M5" s="89" t="s">
        <v>17</v>
      </c>
      <c r="N5" s="90"/>
      <c r="O5" s="90"/>
      <c r="P5" s="91"/>
      <c r="R5" s="86" t="s">
        <v>16</v>
      </c>
      <c r="S5" s="87"/>
      <c r="T5" s="88"/>
      <c r="U5" s="89" t="s">
        <v>17</v>
      </c>
      <c r="V5" s="90"/>
      <c r="W5" s="90"/>
      <c r="X5" s="91"/>
      <c r="Z5" s="83"/>
      <c r="AA5" s="15" t="s">
        <v>0</v>
      </c>
    </row>
    <row r="6" spans="1:27" ht="48" customHeight="1" x14ac:dyDescent="0.25">
      <c r="A6" s="16" t="s">
        <v>55</v>
      </c>
      <c r="B6" s="17" t="s">
        <v>1</v>
      </c>
      <c r="C6" s="18" t="s">
        <v>2</v>
      </c>
      <c r="D6" s="19" t="s">
        <v>3</v>
      </c>
      <c r="E6" s="20" t="s">
        <v>0</v>
      </c>
      <c r="F6" s="21" t="s">
        <v>4</v>
      </c>
      <c r="G6" s="22" t="s">
        <v>5</v>
      </c>
      <c r="H6" s="23" t="s">
        <v>6</v>
      </c>
      <c r="J6" s="17" t="s">
        <v>1</v>
      </c>
      <c r="K6" s="18" t="s">
        <v>2</v>
      </c>
      <c r="L6" s="19" t="s">
        <v>3</v>
      </c>
      <c r="M6" s="20" t="s">
        <v>0</v>
      </c>
      <c r="N6" s="21" t="s">
        <v>4</v>
      </c>
      <c r="O6" s="22" t="s">
        <v>5</v>
      </c>
      <c r="P6" s="23" t="s">
        <v>6</v>
      </c>
      <c r="R6" s="17" t="s">
        <v>1</v>
      </c>
      <c r="S6" s="18" t="s">
        <v>2</v>
      </c>
      <c r="T6" s="19" t="s">
        <v>3</v>
      </c>
      <c r="U6" s="20" t="s">
        <v>0</v>
      </c>
      <c r="V6" s="21" t="s">
        <v>4</v>
      </c>
      <c r="W6" s="22" t="s">
        <v>5</v>
      </c>
      <c r="X6" s="23" t="s">
        <v>6</v>
      </c>
      <c r="Z6" s="24" t="s">
        <v>5</v>
      </c>
      <c r="AA6" s="25" t="s">
        <v>5</v>
      </c>
    </row>
    <row r="7" spans="1:27" x14ac:dyDescent="0.25">
      <c r="A7" s="14" t="s">
        <v>18</v>
      </c>
      <c r="B7" s="26">
        <v>71.23</v>
      </c>
      <c r="C7" s="27">
        <v>71.228999999999999</v>
      </c>
      <c r="D7" s="28">
        <v>71.247</v>
      </c>
      <c r="E7" s="29">
        <v>69.597999999999999</v>
      </c>
      <c r="F7" s="30"/>
      <c r="G7" s="31"/>
      <c r="H7" s="32"/>
      <c r="J7" s="26">
        <v>118.614</v>
      </c>
      <c r="K7" s="27">
        <v>118.61</v>
      </c>
      <c r="L7" s="28">
        <v>118.61199999999999</v>
      </c>
      <c r="M7" s="29">
        <v>117.396</v>
      </c>
      <c r="N7" s="30"/>
      <c r="O7" s="31"/>
      <c r="P7" s="32"/>
      <c r="R7" s="26">
        <f t="shared" ref="R7:S22" si="0">B7+J7</f>
        <v>189.84399999999999</v>
      </c>
      <c r="S7" s="27">
        <f t="shared" si="0"/>
        <v>189.839</v>
      </c>
      <c r="T7" s="28">
        <f t="shared" ref="T7:T42" si="1">D7+L7</f>
        <v>189.85899999999998</v>
      </c>
      <c r="U7" s="29">
        <f t="shared" ref="U7:U42" si="2">E7+M7</f>
        <v>186.994</v>
      </c>
      <c r="V7" s="30"/>
      <c r="W7" s="31"/>
      <c r="X7" s="32"/>
      <c r="Z7" s="33"/>
      <c r="AA7" s="34"/>
    </row>
    <row r="8" spans="1:27" x14ac:dyDescent="0.25">
      <c r="A8" s="14" t="s">
        <v>19</v>
      </c>
      <c r="B8" s="35">
        <v>72.545000000000002</v>
      </c>
      <c r="C8" s="36">
        <v>72.543000000000006</v>
      </c>
      <c r="D8" s="37">
        <v>72.546000000000006</v>
      </c>
      <c r="E8" s="29">
        <v>71.977000000000004</v>
      </c>
      <c r="F8" s="38">
        <f>E8-G8</f>
        <v>53.52</v>
      </c>
      <c r="G8" s="39">
        <v>18.457000000000001</v>
      </c>
      <c r="H8" s="40">
        <f t="shared" ref="H8:H41" si="3">G8/E8</f>
        <v>0.25642913708545784</v>
      </c>
      <c r="J8" s="35">
        <v>118.07299999999999</v>
      </c>
      <c r="K8" s="36">
        <v>118.07299999999999</v>
      </c>
      <c r="L8" s="37">
        <v>118.07599999999999</v>
      </c>
      <c r="M8" s="29">
        <v>117.21599999999999</v>
      </c>
      <c r="N8" s="38">
        <f>M8-O8</f>
        <v>110.52233333333332</v>
      </c>
      <c r="O8" s="39">
        <v>6.6936666666666671</v>
      </c>
      <c r="P8" s="40">
        <f t="shared" ref="P8:P41" si="4">O8/M8</f>
        <v>5.7105400855400862E-2</v>
      </c>
      <c r="R8" s="35">
        <f t="shared" si="0"/>
        <v>190.61799999999999</v>
      </c>
      <c r="S8" s="36">
        <f t="shared" si="0"/>
        <v>190.61599999999999</v>
      </c>
      <c r="T8" s="37">
        <f t="shared" si="1"/>
        <v>190.62200000000001</v>
      </c>
      <c r="U8" s="29">
        <f t="shared" si="2"/>
        <v>189.19299999999998</v>
      </c>
      <c r="V8" s="38">
        <f t="shared" ref="V8:V41" si="5">U8-W8</f>
        <v>164.04233333333332</v>
      </c>
      <c r="W8" s="39">
        <f t="shared" ref="W8:W41" si="6">G8+O8</f>
        <v>25.150666666666666</v>
      </c>
      <c r="X8" s="40">
        <f t="shared" ref="X8:X41" si="7">W8/U8</f>
        <v>0.13293656037309345</v>
      </c>
      <c r="Z8" s="41">
        <f t="shared" ref="Z8:Z41" si="8">AA8-W8</f>
        <v>4.1943333333333328</v>
      </c>
      <c r="AA8" s="42">
        <v>29.344999999999999</v>
      </c>
    </row>
    <row r="9" spans="1:27" x14ac:dyDescent="0.25">
      <c r="A9" s="14" t="s">
        <v>20</v>
      </c>
      <c r="B9" s="35">
        <v>74.39</v>
      </c>
      <c r="C9" s="36">
        <v>74.388999999999996</v>
      </c>
      <c r="D9" s="37">
        <v>74.412000000000006</v>
      </c>
      <c r="E9" s="29">
        <v>73.590999999999994</v>
      </c>
      <c r="F9" s="38">
        <f t="shared" ref="F9:F41" si="9">E9-G9</f>
        <v>54.143999999999991</v>
      </c>
      <c r="G9" s="39">
        <v>19.446999999999999</v>
      </c>
      <c r="H9" s="40">
        <f t="shared" si="3"/>
        <v>0.26425785761845877</v>
      </c>
      <c r="J9" s="35">
        <v>118.455</v>
      </c>
      <c r="K9" s="36">
        <v>118.44499999999999</v>
      </c>
      <c r="L9" s="37">
        <v>118.446</v>
      </c>
      <c r="M9" s="29">
        <v>117.39700000000001</v>
      </c>
      <c r="N9" s="38">
        <f t="shared" ref="N9:N41" si="10">M9-O9</f>
        <v>110.44033333333334</v>
      </c>
      <c r="O9" s="39">
        <v>6.956666666666667</v>
      </c>
      <c r="P9" s="40">
        <f t="shared" si="4"/>
        <v>5.9257618735288523E-2</v>
      </c>
      <c r="R9" s="35">
        <f t="shared" si="0"/>
        <v>192.845</v>
      </c>
      <c r="S9" s="36">
        <f t="shared" si="0"/>
        <v>192.834</v>
      </c>
      <c r="T9" s="37">
        <f t="shared" si="1"/>
        <v>192.858</v>
      </c>
      <c r="U9" s="29">
        <f t="shared" si="2"/>
        <v>190.988</v>
      </c>
      <c r="V9" s="38">
        <f t="shared" si="5"/>
        <v>164.58433333333335</v>
      </c>
      <c r="W9" s="39">
        <f t="shared" si="6"/>
        <v>26.403666666666666</v>
      </c>
      <c r="X9" s="40">
        <f t="shared" si="7"/>
        <v>0.13824777821992307</v>
      </c>
      <c r="Z9" s="41">
        <f t="shared" si="8"/>
        <v>4.2416666666666671</v>
      </c>
      <c r="AA9" s="42">
        <v>30.645333333333333</v>
      </c>
    </row>
    <row r="10" spans="1:27" x14ac:dyDescent="0.25">
      <c r="A10" s="14" t="s">
        <v>21</v>
      </c>
      <c r="B10" s="35">
        <v>75.825000000000003</v>
      </c>
      <c r="C10" s="36">
        <v>75.83</v>
      </c>
      <c r="D10" s="37">
        <v>75.78</v>
      </c>
      <c r="E10" s="29">
        <v>74.929000000000002</v>
      </c>
      <c r="F10" s="38">
        <f t="shared" si="9"/>
        <v>54.465666666666671</v>
      </c>
      <c r="G10" s="39">
        <v>20.463333333333331</v>
      </c>
      <c r="H10" s="40">
        <f t="shared" si="3"/>
        <v>0.27310298193400862</v>
      </c>
      <c r="J10" s="35">
        <v>118.48399999999999</v>
      </c>
      <c r="K10" s="36">
        <v>118.504</v>
      </c>
      <c r="L10" s="37">
        <v>118.496</v>
      </c>
      <c r="M10" s="29">
        <v>117.27200000000001</v>
      </c>
      <c r="N10" s="38">
        <f t="shared" si="10"/>
        <v>109.97800000000001</v>
      </c>
      <c r="O10" s="39">
        <v>7.2939999999999996</v>
      </c>
      <c r="P10" s="40">
        <f t="shared" si="4"/>
        <v>6.2197284944402749E-2</v>
      </c>
      <c r="R10" s="35">
        <f t="shared" si="0"/>
        <v>194.309</v>
      </c>
      <c r="S10" s="36">
        <f t="shared" si="0"/>
        <v>194.334</v>
      </c>
      <c r="T10" s="37">
        <f t="shared" si="1"/>
        <v>194.27600000000001</v>
      </c>
      <c r="U10" s="29">
        <f t="shared" si="2"/>
        <v>192.20100000000002</v>
      </c>
      <c r="V10" s="38">
        <f t="shared" si="5"/>
        <v>164.4436666666667</v>
      </c>
      <c r="W10" s="39">
        <f t="shared" si="6"/>
        <v>27.757333333333332</v>
      </c>
      <c r="X10" s="40">
        <f t="shared" si="7"/>
        <v>0.14441825658208504</v>
      </c>
      <c r="Z10" s="41">
        <f t="shared" si="8"/>
        <v>4.3683333333333358</v>
      </c>
      <c r="AA10" s="42">
        <v>32.125666666666667</v>
      </c>
    </row>
    <row r="11" spans="1:27" x14ac:dyDescent="0.25">
      <c r="A11" s="14" t="s">
        <v>22</v>
      </c>
      <c r="B11" s="35">
        <v>78.769000000000005</v>
      </c>
      <c r="C11" s="36">
        <v>78.765000000000001</v>
      </c>
      <c r="D11" s="37">
        <v>78.784000000000006</v>
      </c>
      <c r="E11" s="29">
        <v>77.605999999999995</v>
      </c>
      <c r="F11" s="38">
        <f t="shared" si="9"/>
        <v>55.886999999999993</v>
      </c>
      <c r="G11" s="39">
        <v>21.719000000000001</v>
      </c>
      <c r="H11" s="40">
        <f t="shared" si="3"/>
        <v>0.2798623817746051</v>
      </c>
      <c r="J11" s="35">
        <v>119.03400000000001</v>
      </c>
      <c r="K11" s="36">
        <v>119.03100000000001</v>
      </c>
      <c r="L11" s="37">
        <v>119.03400000000001</v>
      </c>
      <c r="M11" s="29">
        <v>117.688</v>
      </c>
      <c r="N11" s="38">
        <f t="shared" si="10"/>
        <v>110.224</v>
      </c>
      <c r="O11" s="39">
        <v>7.4640000000000004</v>
      </c>
      <c r="P11" s="40">
        <f t="shared" si="4"/>
        <v>6.3421929168649319E-2</v>
      </c>
      <c r="R11" s="35">
        <f t="shared" si="0"/>
        <v>197.803</v>
      </c>
      <c r="S11" s="36">
        <f t="shared" si="0"/>
        <v>197.79599999999999</v>
      </c>
      <c r="T11" s="37">
        <f t="shared" si="1"/>
        <v>197.81800000000001</v>
      </c>
      <c r="U11" s="29">
        <f t="shared" si="2"/>
        <v>195.29399999999998</v>
      </c>
      <c r="V11" s="38">
        <f t="shared" si="5"/>
        <v>166.11099999999999</v>
      </c>
      <c r="W11" s="39">
        <f t="shared" si="6"/>
        <v>29.183</v>
      </c>
      <c r="X11" s="40">
        <f t="shared" si="7"/>
        <v>0.14943111411512899</v>
      </c>
      <c r="Z11" s="41">
        <f t="shared" si="8"/>
        <v>4.5543333333333393</v>
      </c>
      <c r="AA11" s="42">
        <v>33.737333333333339</v>
      </c>
    </row>
    <row r="12" spans="1:27" x14ac:dyDescent="0.25">
      <c r="A12" s="14" t="s">
        <v>23</v>
      </c>
      <c r="B12" s="35">
        <v>81.222999999999999</v>
      </c>
      <c r="C12" s="36">
        <v>81.221999999999994</v>
      </c>
      <c r="D12" s="37">
        <v>81.231999999999999</v>
      </c>
      <c r="E12" s="29">
        <v>80.242000000000004</v>
      </c>
      <c r="F12" s="38">
        <f t="shared" si="9"/>
        <v>57.094333333333338</v>
      </c>
      <c r="G12" s="39">
        <v>23.147666666666669</v>
      </c>
      <c r="H12" s="40">
        <f t="shared" si="3"/>
        <v>0.28847320189759312</v>
      </c>
      <c r="J12" s="35">
        <v>119.033</v>
      </c>
      <c r="K12" s="36">
        <v>119.02200000000001</v>
      </c>
      <c r="L12" s="37">
        <v>119.024</v>
      </c>
      <c r="M12" s="29">
        <v>118.271</v>
      </c>
      <c r="N12" s="38">
        <f t="shared" si="10"/>
        <v>110.73099999999999</v>
      </c>
      <c r="O12" s="39">
        <v>7.54</v>
      </c>
      <c r="P12" s="40">
        <f t="shared" si="4"/>
        <v>6.3751891841617975E-2</v>
      </c>
      <c r="R12" s="35">
        <f t="shared" si="0"/>
        <v>200.256</v>
      </c>
      <c r="S12" s="36">
        <f t="shared" si="0"/>
        <v>200.244</v>
      </c>
      <c r="T12" s="37">
        <f t="shared" si="1"/>
        <v>200.256</v>
      </c>
      <c r="U12" s="29">
        <f t="shared" si="2"/>
        <v>198.51300000000001</v>
      </c>
      <c r="V12" s="38">
        <f t="shared" si="5"/>
        <v>167.82533333333333</v>
      </c>
      <c r="W12" s="39">
        <f t="shared" si="6"/>
        <v>30.687666666666669</v>
      </c>
      <c r="X12" s="40">
        <f t="shared" si="7"/>
        <v>0.15458769282952084</v>
      </c>
      <c r="Z12" s="41">
        <f t="shared" si="8"/>
        <v>4.0323333333333302</v>
      </c>
      <c r="AA12" s="42">
        <v>34.72</v>
      </c>
    </row>
    <row r="13" spans="1:27" x14ac:dyDescent="0.25">
      <c r="A13" s="14" t="s">
        <v>24</v>
      </c>
      <c r="B13" s="35">
        <v>81.816999999999993</v>
      </c>
      <c r="C13" s="36">
        <v>81.817999999999998</v>
      </c>
      <c r="D13" s="37">
        <v>81.843000000000004</v>
      </c>
      <c r="E13" s="29">
        <v>80.965999999999994</v>
      </c>
      <c r="F13" s="38">
        <f t="shared" si="9"/>
        <v>57.66</v>
      </c>
      <c r="G13" s="39">
        <v>23.306000000000001</v>
      </c>
      <c r="H13" s="40">
        <f t="shared" si="3"/>
        <v>0.28784922066052421</v>
      </c>
      <c r="J13" s="35">
        <v>119.223</v>
      </c>
      <c r="K13" s="36">
        <v>119.209</v>
      </c>
      <c r="L13" s="37">
        <v>119.214</v>
      </c>
      <c r="M13" s="29">
        <v>117.515</v>
      </c>
      <c r="N13" s="38">
        <f t="shared" si="10"/>
        <v>109.83866666666667</v>
      </c>
      <c r="O13" s="39">
        <v>7.676333333333333</v>
      </c>
      <c r="P13" s="40">
        <f t="shared" si="4"/>
        <v>6.5322157455076649E-2</v>
      </c>
      <c r="R13" s="35">
        <f t="shared" si="0"/>
        <v>201.04</v>
      </c>
      <c r="S13" s="36">
        <f t="shared" si="0"/>
        <v>201.02699999999999</v>
      </c>
      <c r="T13" s="37">
        <f t="shared" si="1"/>
        <v>201.05700000000002</v>
      </c>
      <c r="U13" s="29">
        <f t="shared" si="2"/>
        <v>198.48099999999999</v>
      </c>
      <c r="V13" s="38">
        <f t="shared" si="5"/>
        <v>167.49866666666665</v>
      </c>
      <c r="W13" s="39">
        <f t="shared" si="6"/>
        <v>30.982333333333333</v>
      </c>
      <c r="X13" s="40">
        <f t="shared" si="7"/>
        <v>0.15609722509123461</v>
      </c>
      <c r="Z13" s="41">
        <f t="shared" si="8"/>
        <v>3.9253333333333309</v>
      </c>
      <c r="AA13" s="42">
        <v>34.907666666666664</v>
      </c>
    </row>
    <row r="14" spans="1:27" x14ac:dyDescent="0.25">
      <c r="A14" s="14" t="s">
        <v>25</v>
      </c>
      <c r="B14" s="35">
        <v>82.02</v>
      </c>
      <c r="C14" s="36">
        <v>82.028000000000006</v>
      </c>
      <c r="D14" s="37">
        <v>81.971000000000004</v>
      </c>
      <c r="E14" s="29">
        <v>81.355999999999995</v>
      </c>
      <c r="F14" s="38">
        <f t="shared" si="9"/>
        <v>58.134333333333331</v>
      </c>
      <c r="G14" s="39">
        <v>23.221666666666668</v>
      </c>
      <c r="H14" s="40">
        <f t="shared" si="3"/>
        <v>0.28543274825048759</v>
      </c>
      <c r="J14" s="35">
        <v>120.20699999999999</v>
      </c>
      <c r="K14" s="36">
        <v>120.241</v>
      </c>
      <c r="L14" s="37">
        <v>120.232</v>
      </c>
      <c r="M14" s="29">
        <v>117.535</v>
      </c>
      <c r="N14" s="38">
        <f t="shared" si="10"/>
        <v>109.65233333333333</v>
      </c>
      <c r="O14" s="39">
        <v>7.8826666666666672</v>
      </c>
      <c r="P14" s="40">
        <f t="shared" si="4"/>
        <v>6.7066547553211106E-2</v>
      </c>
      <c r="R14" s="35">
        <f t="shared" si="0"/>
        <v>202.22699999999998</v>
      </c>
      <c r="S14" s="36">
        <f t="shared" si="0"/>
        <v>202.26900000000001</v>
      </c>
      <c r="T14" s="37">
        <f t="shared" si="1"/>
        <v>202.203</v>
      </c>
      <c r="U14" s="29">
        <f t="shared" si="2"/>
        <v>198.89099999999999</v>
      </c>
      <c r="V14" s="38">
        <f t="shared" si="5"/>
        <v>167.78666666666666</v>
      </c>
      <c r="W14" s="39">
        <f t="shared" si="6"/>
        <v>31.104333333333336</v>
      </c>
      <c r="X14" s="40">
        <f t="shared" si="7"/>
        <v>0.15638884279999266</v>
      </c>
      <c r="Z14" s="41">
        <f t="shared" si="8"/>
        <v>3.9866666666666646</v>
      </c>
      <c r="AA14" s="42">
        <v>35.091000000000001</v>
      </c>
    </row>
    <row r="15" spans="1:27" x14ac:dyDescent="0.25">
      <c r="A15" s="14" t="s">
        <v>26</v>
      </c>
      <c r="B15" s="35">
        <v>81.837999999999994</v>
      </c>
      <c r="C15" s="36">
        <v>81.828000000000003</v>
      </c>
      <c r="D15" s="37">
        <v>81.846000000000004</v>
      </c>
      <c r="E15" s="29">
        <v>81.161000000000001</v>
      </c>
      <c r="F15" s="38">
        <f t="shared" si="9"/>
        <v>57.941333333333333</v>
      </c>
      <c r="G15" s="39">
        <v>23.219666666666669</v>
      </c>
      <c r="H15" s="40">
        <f t="shared" si="3"/>
        <v>0.2860938956723878</v>
      </c>
      <c r="J15" s="35">
        <v>120.428</v>
      </c>
      <c r="K15" s="36">
        <v>120.431</v>
      </c>
      <c r="L15" s="37">
        <v>120.431</v>
      </c>
      <c r="M15" s="29">
        <v>116.648</v>
      </c>
      <c r="N15" s="38">
        <f t="shared" si="10"/>
        <v>108.84866666666666</v>
      </c>
      <c r="O15" s="39">
        <v>7.7993333333333332</v>
      </c>
      <c r="P15" s="40">
        <f t="shared" si="4"/>
        <v>6.6862126511670436E-2</v>
      </c>
      <c r="R15" s="35">
        <f t="shared" si="0"/>
        <v>202.26599999999999</v>
      </c>
      <c r="S15" s="36">
        <f t="shared" si="0"/>
        <v>202.25900000000001</v>
      </c>
      <c r="T15" s="37">
        <f t="shared" si="1"/>
        <v>202.27699999999999</v>
      </c>
      <c r="U15" s="29">
        <f t="shared" si="2"/>
        <v>197.809</v>
      </c>
      <c r="V15" s="38">
        <f t="shared" si="5"/>
        <v>166.79</v>
      </c>
      <c r="W15" s="39">
        <f t="shared" si="6"/>
        <v>31.019000000000002</v>
      </c>
      <c r="X15" s="40">
        <f t="shared" si="7"/>
        <v>0.15681288515689379</v>
      </c>
      <c r="Z15" s="41">
        <f t="shared" si="8"/>
        <v>3.8766666666666616</v>
      </c>
      <c r="AA15" s="42">
        <v>34.895666666666664</v>
      </c>
    </row>
    <row r="16" spans="1:27" x14ac:dyDescent="0.25">
      <c r="A16" s="14" t="s">
        <v>27</v>
      </c>
      <c r="B16" s="35">
        <v>82.200999999999993</v>
      </c>
      <c r="C16" s="36">
        <v>82.2</v>
      </c>
      <c r="D16" s="37">
        <v>82.215000000000003</v>
      </c>
      <c r="E16" s="29">
        <v>81.168999999999997</v>
      </c>
      <c r="F16" s="38">
        <f t="shared" si="9"/>
        <v>57.764666666666663</v>
      </c>
      <c r="G16" s="39">
        <v>23.404333333333334</v>
      </c>
      <c r="H16" s="40">
        <f t="shared" si="3"/>
        <v>0.28834078691782988</v>
      </c>
      <c r="J16" s="35">
        <v>121.901</v>
      </c>
      <c r="K16" s="36">
        <v>121.86799999999999</v>
      </c>
      <c r="L16" s="37">
        <v>121.875</v>
      </c>
      <c r="M16" s="29">
        <v>121.175</v>
      </c>
      <c r="N16" s="38">
        <f t="shared" si="10"/>
        <v>108.185</v>
      </c>
      <c r="O16" s="39">
        <v>12.99</v>
      </c>
      <c r="P16" s="40">
        <f t="shared" si="4"/>
        <v>0.10720033010109346</v>
      </c>
      <c r="R16" s="35">
        <f t="shared" si="0"/>
        <v>204.10199999999998</v>
      </c>
      <c r="S16" s="36">
        <f t="shared" si="0"/>
        <v>204.06799999999998</v>
      </c>
      <c r="T16" s="37">
        <f t="shared" si="1"/>
        <v>204.09</v>
      </c>
      <c r="U16" s="29">
        <f t="shared" si="2"/>
        <v>202.34399999999999</v>
      </c>
      <c r="V16" s="38">
        <f t="shared" si="5"/>
        <v>165.94966666666664</v>
      </c>
      <c r="W16" s="39">
        <f t="shared" si="6"/>
        <v>36.394333333333336</v>
      </c>
      <c r="X16" s="40">
        <f t="shared" si="7"/>
        <v>0.17986366451850974</v>
      </c>
      <c r="Z16" s="41">
        <f t="shared" si="8"/>
        <v>1.3846666666666678</v>
      </c>
      <c r="AA16" s="42">
        <v>37.779000000000003</v>
      </c>
    </row>
    <row r="17" spans="1:27" x14ac:dyDescent="0.25">
      <c r="A17" s="14" t="s">
        <v>28</v>
      </c>
      <c r="B17" s="35">
        <v>85.12</v>
      </c>
      <c r="C17" s="36">
        <v>85.123999999999995</v>
      </c>
      <c r="D17" s="37">
        <v>85.147000000000006</v>
      </c>
      <c r="E17" s="29">
        <v>83.444999999999993</v>
      </c>
      <c r="F17" s="38">
        <f t="shared" si="9"/>
        <v>59.239999999999995</v>
      </c>
      <c r="G17" s="39">
        <v>24.204999999999998</v>
      </c>
      <c r="H17" s="40">
        <f t="shared" si="3"/>
        <v>0.29007130445203427</v>
      </c>
      <c r="J17" s="35">
        <v>120.97</v>
      </c>
      <c r="K17" s="36">
        <v>120.953</v>
      </c>
      <c r="L17" s="37">
        <v>120.956</v>
      </c>
      <c r="M17" s="29">
        <v>120.48</v>
      </c>
      <c r="N17" s="38">
        <f t="shared" si="10"/>
        <v>107.58333333333334</v>
      </c>
      <c r="O17" s="39">
        <v>12.896666666666667</v>
      </c>
      <c r="P17" s="40">
        <f t="shared" si="4"/>
        <v>0.10704404603806994</v>
      </c>
      <c r="R17" s="35">
        <f t="shared" si="0"/>
        <v>206.09</v>
      </c>
      <c r="S17" s="36">
        <f t="shared" si="0"/>
        <v>206.077</v>
      </c>
      <c r="T17" s="37">
        <f t="shared" si="1"/>
        <v>206.10300000000001</v>
      </c>
      <c r="U17" s="29">
        <f t="shared" si="2"/>
        <v>203.92500000000001</v>
      </c>
      <c r="V17" s="38">
        <f t="shared" si="5"/>
        <v>166.82333333333335</v>
      </c>
      <c r="W17" s="39">
        <f t="shared" si="6"/>
        <v>37.101666666666667</v>
      </c>
      <c r="X17" s="40">
        <f t="shared" si="7"/>
        <v>0.18193780393118383</v>
      </c>
      <c r="Z17" s="41">
        <f t="shared" si="8"/>
        <v>1.3813333333333304</v>
      </c>
      <c r="AA17" s="42">
        <v>38.482999999999997</v>
      </c>
    </row>
    <row r="18" spans="1:27" x14ac:dyDescent="0.25">
      <c r="A18" s="14" t="s">
        <v>29</v>
      </c>
      <c r="B18" s="35">
        <v>88.227000000000004</v>
      </c>
      <c r="C18" s="36">
        <v>88.238</v>
      </c>
      <c r="D18" s="37">
        <v>88.177999999999997</v>
      </c>
      <c r="E18" s="29">
        <v>85.593999999999994</v>
      </c>
      <c r="F18" s="38">
        <f t="shared" si="9"/>
        <v>61.010999999999996</v>
      </c>
      <c r="G18" s="39">
        <v>24.582999999999998</v>
      </c>
      <c r="H18" s="40">
        <f t="shared" si="3"/>
        <v>0.2872047106105568</v>
      </c>
      <c r="J18" s="35">
        <v>119.745</v>
      </c>
      <c r="K18" s="36">
        <v>119.80200000000001</v>
      </c>
      <c r="L18" s="37">
        <v>119.795</v>
      </c>
      <c r="M18" s="29">
        <v>120.417</v>
      </c>
      <c r="N18" s="38">
        <f t="shared" si="10"/>
        <v>106.84333333333333</v>
      </c>
      <c r="O18" s="39">
        <v>13.573666666666666</v>
      </c>
      <c r="P18" s="40">
        <f t="shared" si="4"/>
        <v>0.1127221793157666</v>
      </c>
      <c r="R18" s="35">
        <f t="shared" si="0"/>
        <v>207.97200000000001</v>
      </c>
      <c r="S18" s="36">
        <f t="shared" si="0"/>
        <v>208.04000000000002</v>
      </c>
      <c r="T18" s="37">
        <f t="shared" si="1"/>
        <v>207.97300000000001</v>
      </c>
      <c r="U18" s="29">
        <f t="shared" si="2"/>
        <v>206.011</v>
      </c>
      <c r="V18" s="38">
        <f t="shared" si="5"/>
        <v>167.85433333333333</v>
      </c>
      <c r="W18" s="39">
        <f t="shared" si="6"/>
        <v>38.156666666666666</v>
      </c>
      <c r="X18" s="40">
        <f t="shared" si="7"/>
        <v>0.18521664700752224</v>
      </c>
      <c r="Z18" s="41">
        <f t="shared" si="8"/>
        <v>1.4499999999999957</v>
      </c>
      <c r="AA18" s="42">
        <v>39.606666666666662</v>
      </c>
    </row>
    <row r="19" spans="1:27" x14ac:dyDescent="0.25">
      <c r="A19" s="14" t="s">
        <v>30</v>
      </c>
      <c r="B19" s="35">
        <v>89.25</v>
      </c>
      <c r="C19" s="36">
        <v>89.233999999999995</v>
      </c>
      <c r="D19" s="37">
        <v>89.248000000000005</v>
      </c>
      <c r="E19" s="29">
        <v>85.716999999999999</v>
      </c>
      <c r="F19" s="38">
        <f t="shared" si="9"/>
        <v>61.26466666666667</v>
      </c>
      <c r="G19" s="39">
        <v>24.452333333333332</v>
      </c>
      <c r="H19" s="40">
        <f t="shared" si="3"/>
        <v>0.2852681887295791</v>
      </c>
      <c r="J19" s="35">
        <v>117.34</v>
      </c>
      <c r="K19" s="36">
        <v>117.352</v>
      </c>
      <c r="L19" s="37">
        <v>117.352</v>
      </c>
      <c r="M19" s="29">
        <v>119.09099999999999</v>
      </c>
      <c r="N19" s="38">
        <f t="shared" si="10"/>
        <v>106.05933333333333</v>
      </c>
      <c r="O19" s="39">
        <v>13.031666666666666</v>
      </c>
      <c r="P19" s="40">
        <f t="shared" si="4"/>
        <v>0.10942612512000627</v>
      </c>
      <c r="R19" s="35">
        <f t="shared" si="0"/>
        <v>206.59</v>
      </c>
      <c r="S19" s="36">
        <f t="shared" si="0"/>
        <v>206.58600000000001</v>
      </c>
      <c r="T19" s="37">
        <f t="shared" si="1"/>
        <v>206.60000000000002</v>
      </c>
      <c r="U19" s="29">
        <f t="shared" si="2"/>
        <v>204.80799999999999</v>
      </c>
      <c r="V19" s="38">
        <f t="shared" si="5"/>
        <v>167.32400000000001</v>
      </c>
      <c r="W19" s="39">
        <f t="shared" si="6"/>
        <v>37.483999999999995</v>
      </c>
      <c r="X19" s="40">
        <f t="shared" si="7"/>
        <v>0.1830201945236514</v>
      </c>
      <c r="Z19" s="41">
        <f t="shared" si="8"/>
        <v>1.478666666666669</v>
      </c>
      <c r="AA19" s="42">
        <v>38.962666666666664</v>
      </c>
    </row>
    <row r="20" spans="1:27" x14ac:dyDescent="0.25">
      <c r="A20" s="14" t="s">
        <v>31</v>
      </c>
      <c r="B20" s="35">
        <v>93.185000000000002</v>
      </c>
      <c r="C20" s="36">
        <v>93.177000000000007</v>
      </c>
      <c r="D20" s="37">
        <v>93.203000000000003</v>
      </c>
      <c r="E20" s="29">
        <v>92.811999999999998</v>
      </c>
      <c r="F20" s="38">
        <f t="shared" si="9"/>
        <v>68.090666666666664</v>
      </c>
      <c r="G20" s="39">
        <v>24.721333333333334</v>
      </c>
      <c r="H20" s="40">
        <f t="shared" si="3"/>
        <v>0.2663592351563735</v>
      </c>
      <c r="J20" s="35">
        <v>119.11199999999999</v>
      </c>
      <c r="K20" s="36">
        <v>119.044</v>
      </c>
      <c r="L20" s="37">
        <v>119.045</v>
      </c>
      <c r="M20" s="29">
        <v>117.53</v>
      </c>
      <c r="N20" s="38">
        <f t="shared" si="10"/>
        <v>104.057</v>
      </c>
      <c r="O20" s="39">
        <v>13.473000000000001</v>
      </c>
      <c r="P20" s="40">
        <f t="shared" si="4"/>
        <v>0.11463456138858165</v>
      </c>
      <c r="R20" s="35">
        <f t="shared" si="0"/>
        <v>212.297</v>
      </c>
      <c r="S20" s="36">
        <f t="shared" si="0"/>
        <v>212.221</v>
      </c>
      <c r="T20" s="37">
        <f t="shared" si="1"/>
        <v>212.24799999999999</v>
      </c>
      <c r="U20" s="29">
        <f t="shared" si="2"/>
        <v>210.34199999999998</v>
      </c>
      <c r="V20" s="38">
        <f t="shared" si="5"/>
        <v>172.14766666666665</v>
      </c>
      <c r="W20" s="39">
        <f t="shared" si="6"/>
        <v>38.194333333333333</v>
      </c>
      <c r="X20" s="40">
        <f t="shared" si="7"/>
        <v>0.18158205842548486</v>
      </c>
      <c r="Z20" s="41">
        <f t="shared" si="8"/>
        <v>2.0693333333333328</v>
      </c>
      <c r="AA20" s="42">
        <v>40.263666666666666</v>
      </c>
    </row>
    <row r="21" spans="1:27" x14ac:dyDescent="0.25">
      <c r="A21" s="14" t="s">
        <v>32</v>
      </c>
      <c r="B21" s="35">
        <v>96.046999999999997</v>
      </c>
      <c r="C21" s="36">
        <v>96.061999999999998</v>
      </c>
      <c r="D21" s="37">
        <v>96.081999999999994</v>
      </c>
      <c r="E21" s="29">
        <v>95.200999999999993</v>
      </c>
      <c r="F21" s="38">
        <f t="shared" si="9"/>
        <v>69.661333333333317</v>
      </c>
      <c r="G21" s="39">
        <v>25.539666666666669</v>
      </c>
      <c r="H21" s="40">
        <f t="shared" si="3"/>
        <v>0.26827099155120926</v>
      </c>
      <c r="J21" s="35">
        <v>118.627</v>
      </c>
      <c r="K21" s="36">
        <v>118.60599999999999</v>
      </c>
      <c r="L21" s="37">
        <v>118.611</v>
      </c>
      <c r="M21" s="29">
        <v>117.64100000000001</v>
      </c>
      <c r="N21" s="38">
        <f t="shared" si="10"/>
        <v>103.60066666666667</v>
      </c>
      <c r="O21" s="39">
        <v>14.040333333333335</v>
      </c>
      <c r="P21" s="40">
        <f t="shared" si="4"/>
        <v>0.11934897980579334</v>
      </c>
      <c r="R21" s="35">
        <f t="shared" si="0"/>
        <v>214.67399999999998</v>
      </c>
      <c r="S21" s="36">
        <f t="shared" si="0"/>
        <v>214.66800000000001</v>
      </c>
      <c r="T21" s="37">
        <f t="shared" si="1"/>
        <v>214.69299999999998</v>
      </c>
      <c r="U21" s="29">
        <f t="shared" si="2"/>
        <v>212.84199999999998</v>
      </c>
      <c r="V21" s="38">
        <f t="shared" si="5"/>
        <v>173.26199999999997</v>
      </c>
      <c r="W21" s="39">
        <f t="shared" si="6"/>
        <v>39.580000000000005</v>
      </c>
      <c r="X21" s="40">
        <f t="shared" si="7"/>
        <v>0.185959538061097</v>
      </c>
      <c r="Z21" s="41">
        <f t="shared" si="8"/>
        <v>2.1879999999999953</v>
      </c>
      <c r="AA21" s="42">
        <v>41.768000000000001</v>
      </c>
    </row>
    <row r="22" spans="1:27" x14ac:dyDescent="0.25">
      <c r="A22" s="14" t="s">
        <v>33</v>
      </c>
      <c r="B22" s="35">
        <v>98.397999999999996</v>
      </c>
      <c r="C22" s="36">
        <v>98.415999999999997</v>
      </c>
      <c r="D22" s="37">
        <v>98.356999999999999</v>
      </c>
      <c r="E22" s="29">
        <v>97.938999999999993</v>
      </c>
      <c r="F22" s="38">
        <f t="shared" si="9"/>
        <v>71.810999999999993</v>
      </c>
      <c r="G22" s="39">
        <v>26.128</v>
      </c>
      <c r="H22" s="40">
        <f t="shared" si="3"/>
        <v>0.2667783007790564</v>
      </c>
      <c r="J22" s="35">
        <v>119.29900000000001</v>
      </c>
      <c r="K22" s="36">
        <v>119.393</v>
      </c>
      <c r="L22" s="37">
        <v>119.393</v>
      </c>
      <c r="M22" s="29">
        <v>118.438</v>
      </c>
      <c r="N22" s="38">
        <f t="shared" si="10"/>
        <v>103.53833333333334</v>
      </c>
      <c r="O22" s="39">
        <v>14.899666666666667</v>
      </c>
      <c r="P22" s="40">
        <f t="shared" si="4"/>
        <v>0.12580140382872615</v>
      </c>
      <c r="R22" s="35">
        <f t="shared" si="0"/>
        <v>217.697</v>
      </c>
      <c r="S22" s="36">
        <f t="shared" si="0"/>
        <v>217.809</v>
      </c>
      <c r="T22" s="37">
        <f t="shared" si="1"/>
        <v>217.75</v>
      </c>
      <c r="U22" s="29">
        <f t="shared" si="2"/>
        <v>216.37700000000001</v>
      </c>
      <c r="V22" s="38">
        <f t="shared" si="5"/>
        <v>175.34933333333333</v>
      </c>
      <c r="W22" s="39">
        <f t="shared" si="6"/>
        <v>41.027666666666669</v>
      </c>
      <c r="X22" s="40">
        <f t="shared" si="7"/>
        <v>0.18961195814096077</v>
      </c>
      <c r="Z22" s="41">
        <f t="shared" si="8"/>
        <v>2.3003333333333345</v>
      </c>
      <c r="AA22" s="42">
        <v>43.328000000000003</v>
      </c>
    </row>
    <row r="23" spans="1:27" x14ac:dyDescent="0.25">
      <c r="A23" s="14" t="s">
        <v>34</v>
      </c>
      <c r="B23" s="35">
        <v>101.155</v>
      </c>
      <c r="C23" s="36">
        <v>101.12</v>
      </c>
      <c r="D23" s="37">
        <v>101.128</v>
      </c>
      <c r="E23" s="29">
        <v>100.99299999999999</v>
      </c>
      <c r="F23" s="38">
        <f t="shared" si="9"/>
        <v>73.615333333333325</v>
      </c>
      <c r="G23" s="39">
        <v>27.377666666666666</v>
      </c>
      <c r="H23" s="40">
        <f t="shared" si="3"/>
        <v>0.27108479465573521</v>
      </c>
      <c r="J23" s="35">
        <v>121.41</v>
      </c>
      <c r="K23" s="36">
        <v>121.42700000000001</v>
      </c>
      <c r="L23" s="37">
        <v>121.423</v>
      </c>
      <c r="M23" s="29">
        <v>120.30500000000001</v>
      </c>
      <c r="N23" s="38">
        <f t="shared" si="10"/>
        <v>104.95733333333334</v>
      </c>
      <c r="O23" s="39">
        <v>15.347666666666665</v>
      </c>
      <c r="P23" s="40">
        <f t="shared" si="4"/>
        <v>0.12757297424601358</v>
      </c>
      <c r="R23" s="35">
        <f t="shared" ref="R23:S38" si="11">B23+J23</f>
        <v>222.565</v>
      </c>
      <c r="S23" s="36">
        <f t="shared" si="11"/>
        <v>222.54700000000003</v>
      </c>
      <c r="T23" s="37">
        <f t="shared" si="1"/>
        <v>222.55099999999999</v>
      </c>
      <c r="U23" s="29">
        <f t="shared" si="2"/>
        <v>221.298</v>
      </c>
      <c r="V23" s="38">
        <f t="shared" si="5"/>
        <v>178.57266666666666</v>
      </c>
      <c r="W23" s="39">
        <f t="shared" si="6"/>
        <v>42.725333333333332</v>
      </c>
      <c r="X23" s="40">
        <f t="shared" si="7"/>
        <v>0.19306696550955424</v>
      </c>
      <c r="Z23" s="41">
        <f t="shared" si="8"/>
        <v>2.345000000000006</v>
      </c>
      <c r="AA23" s="42">
        <v>45.070333333333338</v>
      </c>
    </row>
    <row r="24" spans="1:27" x14ac:dyDescent="0.25">
      <c r="A24" s="14" t="s">
        <v>35</v>
      </c>
      <c r="B24" s="35">
        <v>104.581</v>
      </c>
      <c r="C24" s="36">
        <v>104.569</v>
      </c>
      <c r="D24" s="37">
        <v>104.605</v>
      </c>
      <c r="E24" s="29">
        <v>102.29</v>
      </c>
      <c r="F24" s="38">
        <f t="shared" si="9"/>
        <v>72.396000000000015</v>
      </c>
      <c r="G24" s="39">
        <v>29.893999999999998</v>
      </c>
      <c r="H24" s="40">
        <f t="shared" si="3"/>
        <v>0.29224753152800859</v>
      </c>
      <c r="J24" s="35">
        <v>120.25700000000001</v>
      </c>
      <c r="K24" s="36">
        <v>120.142</v>
      </c>
      <c r="L24" s="37">
        <v>120.134</v>
      </c>
      <c r="M24" s="29">
        <v>119.489</v>
      </c>
      <c r="N24" s="38">
        <f t="shared" si="10"/>
        <v>102.95833333333334</v>
      </c>
      <c r="O24" s="39">
        <v>16.530666666666669</v>
      </c>
      <c r="P24" s="40">
        <f t="shared" si="4"/>
        <v>0.13834467328931255</v>
      </c>
      <c r="R24" s="35">
        <f t="shared" si="11"/>
        <v>224.83800000000002</v>
      </c>
      <c r="S24" s="36">
        <f t="shared" si="11"/>
        <v>224.71100000000001</v>
      </c>
      <c r="T24" s="37">
        <f t="shared" si="1"/>
        <v>224.739</v>
      </c>
      <c r="U24" s="29">
        <f t="shared" si="2"/>
        <v>221.779</v>
      </c>
      <c r="V24" s="38">
        <f t="shared" si="5"/>
        <v>175.35433333333333</v>
      </c>
      <c r="W24" s="39">
        <f t="shared" si="6"/>
        <v>46.424666666666667</v>
      </c>
      <c r="X24" s="40">
        <f t="shared" si="7"/>
        <v>0.20932850570462788</v>
      </c>
      <c r="Z24" s="41">
        <f t="shared" si="8"/>
        <v>2.3533333333333317</v>
      </c>
      <c r="AA24" s="42">
        <v>48.777999999999999</v>
      </c>
    </row>
    <row r="25" spans="1:27" x14ac:dyDescent="0.25">
      <c r="A25" s="14" t="s">
        <v>36</v>
      </c>
      <c r="B25" s="35">
        <v>107.52</v>
      </c>
      <c r="C25" s="36">
        <v>107.553</v>
      </c>
      <c r="D25" s="37">
        <v>107.572</v>
      </c>
      <c r="E25" s="29">
        <v>105.149</v>
      </c>
      <c r="F25" s="38">
        <f t="shared" si="9"/>
        <v>73.800333333333327</v>
      </c>
      <c r="G25" s="39">
        <v>31.348666666666666</v>
      </c>
      <c r="H25" s="40">
        <f t="shared" si="3"/>
        <v>0.29813566145818471</v>
      </c>
      <c r="J25" s="35">
        <v>122.97</v>
      </c>
      <c r="K25" s="36">
        <v>122.934</v>
      </c>
      <c r="L25" s="37">
        <v>122.943</v>
      </c>
      <c r="M25" s="29">
        <v>121.94199999999999</v>
      </c>
      <c r="N25" s="38">
        <f t="shared" si="10"/>
        <v>104.68333333333332</v>
      </c>
      <c r="O25" s="39">
        <v>17.258666666666667</v>
      </c>
      <c r="P25" s="40">
        <f t="shared" si="4"/>
        <v>0.14153176646821167</v>
      </c>
      <c r="R25" s="35">
        <f t="shared" si="11"/>
        <v>230.49</v>
      </c>
      <c r="S25" s="36">
        <f t="shared" si="11"/>
        <v>230.48699999999999</v>
      </c>
      <c r="T25" s="37">
        <f t="shared" si="1"/>
        <v>230.51499999999999</v>
      </c>
      <c r="U25" s="29">
        <f t="shared" si="2"/>
        <v>227.09100000000001</v>
      </c>
      <c r="V25" s="38">
        <f t="shared" si="5"/>
        <v>178.48366666666669</v>
      </c>
      <c r="W25" s="39">
        <f t="shared" si="6"/>
        <v>48.60733333333333</v>
      </c>
      <c r="X25" s="40">
        <f t="shared" si="7"/>
        <v>0.21404341578192587</v>
      </c>
      <c r="Z25" s="41">
        <f t="shared" si="8"/>
        <v>2.421666666666674</v>
      </c>
      <c r="AA25" s="42">
        <v>51.029000000000003</v>
      </c>
    </row>
    <row r="26" spans="1:27" x14ac:dyDescent="0.25">
      <c r="A26" s="14" t="s">
        <v>7</v>
      </c>
      <c r="B26" s="35">
        <v>110.687</v>
      </c>
      <c r="C26" s="36">
        <v>110.717</v>
      </c>
      <c r="D26" s="37">
        <v>110.666</v>
      </c>
      <c r="E26" s="29">
        <v>108.202</v>
      </c>
      <c r="F26" s="38">
        <f t="shared" si="9"/>
        <v>75.691333333333333</v>
      </c>
      <c r="G26" s="39">
        <v>32.510666666666665</v>
      </c>
      <c r="H26" s="40">
        <f t="shared" si="3"/>
        <v>0.30046271479886383</v>
      </c>
      <c r="J26" s="35">
        <v>124.27800000000001</v>
      </c>
      <c r="K26" s="36">
        <v>124.441</v>
      </c>
      <c r="L26" s="37">
        <v>124.46</v>
      </c>
      <c r="M26" s="29">
        <v>123.604</v>
      </c>
      <c r="N26" s="38">
        <f t="shared" si="10"/>
        <v>105.29166666666667</v>
      </c>
      <c r="O26" s="39">
        <v>18.312333333333331</v>
      </c>
      <c r="P26" s="40">
        <f t="shared" si="4"/>
        <v>0.14815324207415076</v>
      </c>
      <c r="R26" s="35">
        <f t="shared" si="11"/>
        <v>234.965</v>
      </c>
      <c r="S26" s="36">
        <f t="shared" si="11"/>
        <v>235.15800000000002</v>
      </c>
      <c r="T26" s="37">
        <f t="shared" si="1"/>
        <v>235.12599999999998</v>
      </c>
      <c r="U26" s="29">
        <f t="shared" si="2"/>
        <v>231.80599999999998</v>
      </c>
      <c r="V26" s="38">
        <f t="shared" si="5"/>
        <v>180.983</v>
      </c>
      <c r="W26" s="39">
        <f t="shared" si="6"/>
        <v>50.822999999999993</v>
      </c>
      <c r="X26" s="40">
        <f t="shared" si="7"/>
        <v>0.21924799185525826</v>
      </c>
      <c r="Z26" s="41">
        <f t="shared" si="8"/>
        <v>2.5643333333333445</v>
      </c>
      <c r="AA26" s="42">
        <v>53.387333333333338</v>
      </c>
    </row>
    <row r="27" spans="1:27" x14ac:dyDescent="0.25">
      <c r="A27" s="14" t="s">
        <v>37</v>
      </c>
      <c r="B27" s="35">
        <v>114.274</v>
      </c>
      <c r="C27" s="36">
        <v>114.206</v>
      </c>
      <c r="D27" s="37">
        <v>114.188</v>
      </c>
      <c r="E27" s="29">
        <v>111.673</v>
      </c>
      <c r="F27" s="38">
        <f t="shared" si="9"/>
        <v>77.332333333333338</v>
      </c>
      <c r="G27" s="39">
        <v>34.340666666666664</v>
      </c>
      <c r="H27" s="40">
        <f t="shared" si="3"/>
        <v>0.30751091729125807</v>
      </c>
      <c r="J27" s="35">
        <v>124.456</v>
      </c>
      <c r="K27" s="36">
        <v>124.468</v>
      </c>
      <c r="L27" s="37">
        <v>124.477</v>
      </c>
      <c r="M27" s="29">
        <v>123.776</v>
      </c>
      <c r="N27" s="38">
        <f t="shared" si="10"/>
        <v>105.06366666666666</v>
      </c>
      <c r="O27" s="39">
        <v>18.712333333333333</v>
      </c>
      <c r="P27" s="40">
        <f t="shared" si="4"/>
        <v>0.15117901154774216</v>
      </c>
      <c r="R27" s="35">
        <f t="shared" si="11"/>
        <v>238.73000000000002</v>
      </c>
      <c r="S27" s="36">
        <f t="shared" si="11"/>
        <v>238.67400000000001</v>
      </c>
      <c r="T27" s="37">
        <f t="shared" si="1"/>
        <v>238.66500000000002</v>
      </c>
      <c r="U27" s="29">
        <f t="shared" si="2"/>
        <v>235.44900000000001</v>
      </c>
      <c r="V27" s="38">
        <f t="shared" si="5"/>
        <v>182.39600000000002</v>
      </c>
      <c r="W27" s="39">
        <f t="shared" si="6"/>
        <v>53.052999999999997</v>
      </c>
      <c r="X27" s="40">
        <f t="shared" si="7"/>
        <v>0.22532692854928241</v>
      </c>
      <c r="Z27" s="41">
        <f t="shared" si="8"/>
        <v>2.6643333333333388</v>
      </c>
      <c r="AA27" s="42">
        <v>55.717333333333336</v>
      </c>
    </row>
    <row r="28" spans="1:27" x14ac:dyDescent="0.25">
      <c r="A28" s="14" t="s">
        <v>38</v>
      </c>
      <c r="B28" s="35">
        <v>116.465</v>
      </c>
      <c r="C28" s="36">
        <v>116.447</v>
      </c>
      <c r="D28" s="37">
        <v>116.506</v>
      </c>
      <c r="E28" s="29">
        <v>114.166</v>
      </c>
      <c r="F28" s="38">
        <f t="shared" si="9"/>
        <v>78.884333333333331</v>
      </c>
      <c r="G28" s="39">
        <v>35.281666666666666</v>
      </c>
      <c r="H28" s="40">
        <f t="shared" si="3"/>
        <v>0.3090383009535822</v>
      </c>
      <c r="J28" s="35">
        <v>126.21</v>
      </c>
      <c r="K28" s="36">
        <v>126.045</v>
      </c>
      <c r="L28" s="37">
        <v>125.973</v>
      </c>
      <c r="M28" s="29">
        <v>125.20099999999999</v>
      </c>
      <c r="N28" s="38">
        <f t="shared" si="10"/>
        <v>107.64166666666667</v>
      </c>
      <c r="O28" s="39">
        <v>17.559333333333331</v>
      </c>
      <c r="P28" s="40">
        <f t="shared" si="4"/>
        <v>0.1402491460398346</v>
      </c>
      <c r="R28" s="35">
        <f t="shared" si="11"/>
        <v>242.67500000000001</v>
      </c>
      <c r="S28" s="36">
        <f t="shared" si="11"/>
        <v>242.49200000000002</v>
      </c>
      <c r="T28" s="37">
        <f t="shared" si="1"/>
        <v>242.47899999999998</v>
      </c>
      <c r="U28" s="29">
        <f t="shared" si="2"/>
        <v>239.36699999999999</v>
      </c>
      <c r="V28" s="38">
        <f t="shared" si="5"/>
        <v>186.52600000000001</v>
      </c>
      <c r="W28" s="39">
        <f t="shared" si="6"/>
        <v>52.840999999999994</v>
      </c>
      <c r="X28" s="40">
        <f t="shared" si="7"/>
        <v>0.22075306955428273</v>
      </c>
      <c r="Z28" s="41">
        <f t="shared" si="8"/>
        <v>2.7410000000000068</v>
      </c>
      <c r="AA28" s="42">
        <v>55.582000000000001</v>
      </c>
    </row>
    <row r="29" spans="1:27" x14ac:dyDescent="0.25">
      <c r="A29" s="14" t="s">
        <v>39</v>
      </c>
      <c r="B29" s="35">
        <v>118.271</v>
      </c>
      <c r="C29" s="36">
        <v>118.33</v>
      </c>
      <c r="D29" s="37">
        <v>118.354</v>
      </c>
      <c r="E29" s="29">
        <v>115.999</v>
      </c>
      <c r="F29" s="38">
        <f t="shared" si="9"/>
        <v>80.13</v>
      </c>
      <c r="G29" s="39">
        <v>35.869</v>
      </c>
      <c r="H29" s="40">
        <f t="shared" si="3"/>
        <v>0.30921818291536995</v>
      </c>
      <c r="J29" s="35">
        <v>126.46899999999999</v>
      </c>
      <c r="K29" s="36">
        <v>126.41</v>
      </c>
      <c r="L29" s="37">
        <v>126.443</v>
      </c>
      <c r="M29" s="29">
        <v>125.467</v>
      </c>
      <c r="N29" s="38">
        <f t="shared" si="10"/>
        <v>107.40166666666667</v>
      </c>
      <c r="O29" s="39">
        <v>18.065333333333331</v>
      </c>
      <c r="P29" s="40">
        <f t="shared" si="4"/>
        <v>0.14398473967922507</v>
      </c>
      <c r="R29" s="35">
        <f t="shared" si="11"/>
        <v>244.74</v>
      </c>
      <c r="S29" s="36">
        <f t="shared" si="11"/>
        <v>244.74</v>
      </c>
      <c r="T29" s="37">
        <f t="shared" si="1"/>
        <v>244.797</v>
      </c>
      <c r="U29" s="29">
        <f t="shared" si="2"/>
        <v>241.46600000000001</v>
      </c>
      <c r="V29" s="38">
        <f t="shared" si="5"/>
        <v>187.53166666666669</v>
      </c>
      <c r="W29" s="39">
        <f t="shared" si="6"/>
        <v>53.934333333333328</v>
      </c>
      <c r="X29" s="40">
        <f t="shared" si="7"/>
        <v>0.22336201922147766</v>
      </c>
      <c r="Z29" s="41">
        <f t="shared" si="8"/>
        <v>2.8903333333333379</v>
      </c>
      <c r="AA29" s="42">
        <v>56.824666666666666</v>
      </c>
    </row>
    <row r="30" spans="1:27" x14ac:dyDescent="0.25">
      <c r="A30" s="14" t="s">
        <v>40</v>
      </c>
      <c r="B30" s="35">
        <v>121.399</v>
      </c>
      <c r="C30" s="36">
        <v>121.447</v>
      </c>
      <c r="D30" s="37">
        <v>121.399</v>
      </c>
      <c r="E30" s="29">
        <v>118.93899999999999</v>
      </c>
      <c r="F30" s="38">
        <f t="shared" si="9"/>
        <v>81.807999999999993</v>
      </c>
      <c r="G30" s="39">
        <v>37.131</v>
      </c>
      <c r="H30" s="40">
        <f t="shared" si="3"/>
        <v>0.31218523781097873</v>
      </c>
      <c r="J30" s="35">
        <v>125.913</v>
      </c>
      <c r="K30" s="36">
        <v>126.145</v>
      </c>
      <c r="L30" s="37">
        <v>126.206</v>
      </c>
      <c r="M30" s="29">
        <v>125.164</v>
      </c>
      <c r="N30" s="38">
        <f t="shared" si="10"/>
        <v>106.56466666666667</v>
      </c>
      <c r="O30" s="39">
        <v>18.59933333333333</v>
      </c>
      <c r="P30" s="40">
        <f t="shared" si="4"/>
        <v>0.1485997038552086</v>
      </c>
      <c r="R30" s="35">
        <f t="shared" si="11"/>
        <v>247.31200000000001</v>
      </c>
      <c r="S30" s="36">
        <f t="shared" si="11"/>
        <v>247.59199999999998</v>
      </c>
      <c r="T30" s="37">
        <f t="shared" si="1"/>
        <v>247.60500000000002</v>
      </c>
      <c r="U30" s="29">
        <f t="shared" si="2"/>
        <v>244.10300000000001</v>
      </c>
      <c r="V30" s="38">
        <f t="shared" si="5"/>
        <v>188.37266666666667</v>
      </c>
      <c r="W30" s="39">
        <f t="shared" si="6"/>
        <v>55.730333333333334</v>
      </c>
      <c r="X30" s="40">
        <f t="shared" si="7"/>
        <v>0.22830663012471511</v>
      </c>
      <c r="Z30" s="41">
        <f t="shared" si="8"/>
        <v>3.2603333333333282</v>
      </c>
      <c r="AA30" s="42">
        <v>58.990666666666662</v>
      </c>
    </row>
    <row r="31" spans="1:27" x14ac:dyDescent="0.25">
      <c r="A31" s="14" t="s">
        <v>41</v>
      </c>
      <c r="B31" s="35">
        <v>124.78</v>
      </c>
      <c r="C31" s="36">
        <v>124.667</v>
      </c>
      <c r="D31" s="37">
        <v>124.61799999999999</v>
      </c>
      <c r="E31" s="29">
        <v>122.744</v>
      </c>
      <c r="F31" s="38">
        <f t="shared" si="9"/>
        <v>83.586333333333329</v>
      </c>
      <c r="G31" s="39">
        <v>39.157666666666664</v>
      </c>
      <c r="H31" s="40">
        <f t="shared" si="3"/>
        <v>0.31901898802928585</v>
      </c>
      <c r="J31" s="35">
        <v>128.35900000000001</v>
      </c>
      <c r="K31" s="36">
        <v>128.38300000000001</v>
      </c>
      <c r="L31" s="37">
        <v>128.38900000000001</v>
      </c>
      <c r="M31" s="29">
        <v>127.328</v>
      </c>
      <c r="N31" s="38">
        <f t="shared" si="10"/>
        <v>108.25233333333334</v>
      </c>
      <c r="O31" s="39">
        <v>19.075666666666667</v>
      </c>
      <c r="P31" s="40">
        <f t="shared" si="4"/>
        <v>0.14981517550473317</v>
      </c>
      <c r="R31" s="35">
        <f t="shared" si="11"/>
        <v>253.13900000000001</v>
      </c>
      <c r="S31" s="36">
        <f t="shared" si="11"/>
        <v>253.05</v>
      </c>
      <c r="T31" s="37">
        <f t="shared" si="1"/>
        <v>253.00700000000001</v>
      </c>
      <c r="U31" s="29">
        <f t="shared" si="2"/>
        <v>250.072</v>
      </c>
      <c r="V31" s="38">
        <f t="shared" si="5"/>
        <v>191.83866666666665</v>
      </c>
      <c r="W31" s="39">
        <f t="shared" si="6"/>
        <v>58.233333333333334</v>
      </c>
      <c r="X31" s="40">
        <f t="shared" si="7"/>
        <v>0.23286626784819306</v>
      </c>
      <c r="Z31" s="41">
        <f t="shared" si="8"/>
        <v>3.6053333333333271</v>
      </c>
      <c r="AA31" s="42">
        <v>61.838666666666661</v>
      </c>
    </row>
    <row r="32" spans="1:27" x14ac:dyDescent="0.25">
      <c r="A32" s="14" t="s">
        <v>42</v>
      </c>
      <c r="B32" s="35">
        <v>128.30799999999999</v>
      </c>
      <c r="C32" s="36">
        <v>128.285</v>
      </c>
      <c r="D32" s="37">
        <v>128.36500000000001</v>
      </c>
      <c r="E32" s="29">
        <v>124.992</v>
      </c>
      <c r="F32" s="38">
        <f t="shared" si="9"/>
        <v>84.282333333333341</v>
      </c>
      <c r="G32" s="39">
        <v>40.709666666666664</v>
      </c>
      <c r="H32" s="40">
        <f t="shared" si="3"/>
        <v>0.32569817801672635</v>
      </c>
      <c r="J32" s="35">
        <v>128.886</v>
      </c>
      <c r="K32" s="36">
        <v>128.65799999999999</v>
      </c>
      <c r="L32" s="37">
        <v>128.517</v>
      </c>
      <c r="M32" s="29">
        <v>127.229</v>
      </c>
      <c r="N32" s="38">
        <f t="shared" si="10"/>
        <v>108.21899999999999</v>
      </c>
      <c r="O32" s="39">
        <v>19.010000000000002</v>
      </c>
      <c r="P32" s="40">
        <f t="shared" si="4"/>
        <v>0.1494156206525242</v>
      </c>
      <c r="R32" s="35">
        <f t="shared" si="11"/>
        <v>257.19399999999996</v>
      </c>
      <c r="S32" s="36">
        <f t="shared" si="11"/>
        <v>256.94299999999998</v>
      </c>
      <c r="T32" s="37">
        <f t="shared" si="1"/>
        <v>256.88200000000001</v>
      </c>
      <c r="U32" s="29">
        <f t="shared" si="2"/>
        <v>252.221</v>
      </c>
      <c r="V32" s="38">
        <f t="shared" si="5"/>
        <v>192.50133333333332</v>
      </c>
      <c r="W32" s="39">
        <f t="shared" si="6"/>
        <v>59.719666666666669</v>
      </c>
      <c r="X32" s="40">
        <f t="shared" si="7"/>
        <v>0.23677515617917091</v>
      </c>
      <c r="Z32" s="41">
        <f t="shared" si="8"/>
        <v>3.894999999999996</v>
      </c>
      <c r="AA32" s="42">
        <v>63.614666666666665</v>
      </c>
    </row>
    <row r="33" spans="1:99" x14ac:dyDescent="0.25">
      <c r="A33" s="14" t="s">
        <v>43</v>
      </c>
      <c r="B33" s="35">
        <v>132.036</v>
      </c>
      <c r="C33" s="36">
        <v>131.666</v>
      </c>
      <c r="D33" s="37">
        <v>131.708</v>
      </c>
      <c r="E33" s="29">
        <v>128.148</v>
      </c>
      <c r="F33" s="38">
        <f t="shared" si="9"/>
        <v>85.812999999999988</v>
      </c>
      <c r="G33" s="39">
        <v>42.335000000000001</v>
      </c>
      <c r="H33" s="40">
        <f t="shared" si="3"/>
        <v>0.33036020850891157</v>
      </c>
      <c r="J33" s="35">
        <v>129.959</v>
      </c>
      <c r="K33" s="36">
        <v>129.154</v>
      </c>
      <c r="L33" s="37">
        <v>129.215</v>
      </c>
      <c r="M33" s="29">
        <v>127.94</v>
      </c>
      <c r="N33" s="38">
        <f t="shared" si="10"/>
        <v>108.36166666666666</v>
      </c>
      <c r="O33" s="39">
        <v>19.578333333333333</v>
      </c>
      <c r="P33" s="40">
        <f t="shared" si="4"/>
        <v>0.15302746078891147</v>
      </c>
      <c r="R33" s="35">
        <f t="shared" si="11"/>
        <v>261.995</v>
      </c>
      <c r="S33" s="36">
        <f t="shared" si="11"/>
        <v>260.82</v>
      </c>
      <c r="T33" s="37">
        <f t="shared" si="1"/>
        <v>260.923</v>
      </c>
      <c r="U33" s="29">
        <f t="shared" si="2"/>
        <v>256.08799999999997</v>
      </c>
      <c r="V33" s="38">
        <f t="shared" si="5"/>
        <v>194.17466666666664</v>
      </c>
      <c r="W33" s="39">
        <f t="shared" si="6"/>
        <v>61.913333333333334</v>
      </c>
      <c r="X33" s="40">
        <f t="shared" si="7"/>
        <v>0.24176585132194145</v>
      </c>
      <c r="Z33" s="41">
        <f t="shared" si="8"/>
        <v>3.8393333333333359</v>
      </c>
      <c r="AA33" s="42">
        <v>65.75266666666667</v>
      </c>
    </row>
    <row r="34" spans="1:99" x14ac:dyDescent="0.25">
      <c r="A34" s="14" t="s">
        <v>44</v>
      </c>
      <c r="B34" s="35">
        <v>135.84</v>
      </c>
      <c r="C34" s="36">
        <v>135.68199999999999</v>
      </c>
      <c r="D34" s="37">
        <v>135.62700000000001</v>
      </c>
      <c r="E34" s="29">
        <v>131.80099999999999</v>
      </c>
      <c r="F34" s="38">
        <f t="shared" si="9"/>
        <v>87.832999999999984</v>
      </c>
      <c r="G34" s="39">
        <v>43.968000000000004</v>
      </c>
      <c r="H34" s="40">
        <f t="shared" si="3"/>
        <v>0.33359382705745788</v>
      </c>
      <c r="J34" s="35">
        <v>130.74199999999999</v>
      </c>
      <c r="K34" s="36">
        <v>129.70400000000001</v>
      </c>
      <c r="L34" s="37">
        <v>129.82400000000001</v>
      </c>
      <c r="M34" s="29">
        <v>128.845</v>
      </c>
      <c r="N34" s="38">
        <f t="shared" si="10"/>
        <v>108.562</v>
      </c>
      <c r="O34" s="39">
        <v>20.283000000000001</v>
      </c>
      <c r="P34" s="40">
        <f t="shared" si="4"/>
        <v>0.15742170825410379</v>
      </c>
      <c r="R34" s="35">
        <f t="shared" si="11"/>
        <v>266.58199999999999</v>
      </c>
      <c r="S34" s="36">
        <f t="shared" si="11"/>
        <v>265.38599999999997</v>
      </c>
      <c r="T34" s="37">
        <f t="shared" si="1"/>
        <v>265.45100000000002</v>
      </c>
      <c r="U34" s="29">
        <f t="shared" si="2"/>
        <v>260.64599999999996</v>
      </c>
      <c r="V34" s="38">
        <f t="shared" si="5"/>
        <v>196.39499999999995</v>
      </c>
      <c r="W34" s="39">
        <f t="shared" si="6"/>
        <v>64.251000000000005</v>
      </c>
      <c r="X34" s="40">
        <f t="shared" si="7"/>
        <v>0.24650675629014071</v>
      </c>
      <c r="Z34" s="41">
        <f t="shared" si="8"/>
        <v>4.4080000000000013</v>
      </c>
      <c r="AA34" s="42">
        <v>68.659000000000006</v>
      </c>
    </row>
    <row r="35" spans="1:99" x14ac:dyDescent="0.25">
      <c r="A35" s="14" t="s">
        <v>45</v>
      </c>
      <c r="B35" s="43">
        <v>140.327</v>
      </c>
      <c r="C35" s="36">
        <v>140.38200000000001</v>
      </c>
      <c r="D35" s="37">
        <v>140.29</v>
      </c>
      <c r="E35" s="29">
        <v>136.05799999999999</v>
      </c>
      <c r="F35" s="38">
        <f t="shared" si="9"/>
        <v>89.768333333333331</v>
      </c>
      <c r="G35" s="39">
        <v>46.289666666666662</v>
      </c>
      <c r="H35" s="40">
        <f t="shared" si="3"/>
        <v>0.34022010221131183</v>
      </c>
      <c r="J35" s="43">
        <v>131.749</v>
      </c>
      <c r="K35" s="36">
        <v>130.42500000000001</v>
      </c>
      <c r="L35" s="37">
        <v>130.40600000000001</v>
      </c>
      <c r="M35" s="29">
        <v>129.35900000000001</v>
      </c>
      <c r="N35" s="38">
        <f t="shared" si="10"/>
        <v>108.80366666666667</v>
      </c>
      <c r="O35" s="39">
        <v>20.555333333333333</v>
      </c>
      <c r="P35" s="40">
        <f t="shared" si="4"/>
        <v>0.1589014551235966</v>
      </c>
      <c r="R35" s="43">
        <f t="shared" si="11"/>
        <v>272.07600000000002</v>
      </c>
      <c r="S35" s="36">
        <f t="shared" si="11"/>
        <v>270.80700000000002</v>
      </c>
      <c r="T35" s="37">
        <f t="shared" si="1"/>
        <v>270.69600000000003</v>
      </c>
      <c r="U35" s="29">
        <f t="shared" si="2"/>
        <v>265.41700000000003</v>
      </c>
      <c r="V35" s="38">
        <f t="shared" si="5"/>
        <v>198.57200000000003</v>
      </c>
      <c r="W35" s="39">
        <f t="shared" si="6"/>
        <v>66.844999999999999</v>
      </c>
      <c r="X35" s="40">
        <f t="shared" si="7"/>
        <v>0.25184897726973027</v>
      </c>
      <c r="Z35" s="41">
        <f t="shared" si="8"/>
        <v>4.6843333333333277</v>
      </c>
      <c r="AA35" s="42">
        <v>71.529333333333327</v>
      </c>
    </row>
    <row r="36" spans="1:99" x14ac:dyDescent="0.25">
      <c r="A36" s="14" t="s">
        <v>46</v>
      </c>
      <c r="B36" s="43">
        <v>143.72800000000001</v>
      </c>
      <c r="C36" s="36">
        <v>145.08099999999999</v>
      </c>
      <c r="D36" s="37">
        <v>145.197</v>
      </c>
      <c r="E36" s="29">
        <v>142.10400000000001</v>
      </c>
      <c r="F36" s="38">
        <f t="shared" si="9"/>
        <v>94.00200000000001</v>
      </c>
      <c r="G36" s="39">
        <v>48.101999999999997</v>
      </c>
      <c r="H36" s="40">
        <f t="shared" si="3"/>
        <v>0.3384985644316838</v>
      </c>
      <c r="J36" s="43">
        <v>133.01900000000001</v>
      </c>
      <c r="K36" s="36">
        <v>131.52000000000001</v>
      </c>
      <c r="L36" s="37">
        <v>131.31399999999999</v>
      </c>
      <c r="M36" s="29">
        <v>130.08000000000001</v>
      </c>
      <c r="N36" s="38">
        <f t="shared" si="10"/>
        <v>109.31300000000002</v>
      </c>
      <c r="O36" s="39">
        <v>20.766999999999999</v>
      </c>
      <c r="P36" s="40">
        <f t="shared" si="4"/>
        <v>0.15964790897908976</v>
      </c>
      <c r="R36" s="43">
        <f t="shared" si="11"/>
        <v>276.74700000000001</v>
      </c>
      <c r="S36" s="36">
        <f t="shared" si="11"/>
        <v>276.601</v>
      </c>
      <c r="T36" s="37">
        <f t="shared" si="1"/>
        <v>276.51099999999997</v>
      </c>
      <c r="U36" s="29">
        <f t="shared" si="2"/>
        <v>272.18400000000003</v>
      </c>
      <c r="V36" s="38">
        <f t="shared" si="5"/>
        <v>203.31500000000003</v>
      </c>
      <c r="W36" s="39">
        <f t="shared" si="6"/>
        <v>68.869</v>
      </c>
      <c r="X36" s="40">
        <f t="shared" si="7"/>
        <v>0.25302368985686152</v>
      </c>
      <c r="Z36" s="41">
        <f t="shared" si="8"/>
        <v>5.0409999999999968</v>
      </c>
      <c r="AA36" s="42">
        <v>73.91</v>
      </c>
    </row>
    <row r="37" spans="1:99" x14ac:dyDescent="0.25">
      <c r="A37" s="14" t="s">
        <v>47</v>
      </c>
      <c r="B37" s="43">
        <v>146.66800000000001</v>
      </c>
      <c r="C37" s="36">
        <v>152.05699999999999</v>
      </c>
      <c r="D37" s="37">
        <v>151.453</v>
      </c>
      <c r="E37" s="29">
        <v>148.53899999999999</v>
      </c>
      <c r="F37" s="38">
        <f t="shared" si="9"/>
        <v>96.804333333333318</v>
      </c>
      <c r="G37" s="39">
        <v>51.734666666666662</v>
      </c>
      <c r="H37" s="40">
        <f t="shared" si="3"/>
        <v>0.34829012358146122</v>
      </c>
      <c r="J37" s="43">
        <v>134.851</v>
      </c>
      <c r="K37" s="36">
        <v>132.422</v>
      </c>
      <c r="L37" s="37">
        <v>132.24299999999999</v>
      </c>
      <c r="M37" s="29">
        <v>130.88900000000001</v>
      </c>
      <c r="N37" s="38">
        <f t="shared" si="10"/>
        <v>109.40833333333335</v>
      </c>
      <c r="O37" s="39">
        <v>21.480666666666668</v>
      </c>
      <c r="P37" s="40">
        <f t="shared" si="4"/>
        <v>0.1641136128067803</v>
      </c>
      <c r="R37" s="43">
        <f t="shared" si="11"/>
        <v>281.51900000000001</v>
      </c>
      <c r="S37" s="36">
        <f t="shared" si="11"/>
        <v>284.47899999999998</v>
      </c>
      <c r="T37" s="37">
        <f t="shared" si="1"/>
        <v>283.69600000000003</v>
      </c>
      <c r="U37" s="29">
        <f t="shared" si="2"/>
        <v>279.428</v>
      </c>
      <c r="V37" s="38">
        <f t="shared" si="5"/>
        <v>206.21266666666668</v>
      </c>
      <c r="W37" s="39">
        <f t="shared" si="6"/>
        <v>73.215333333333334</v>
      </c>
      <c r="X37" s="40">
        <f t="shared" si="7"/>
        <v>0.26201859990170395</v>
      </c>
      <c r="Z37" s="41">
        <f t="shared" si="8"/>
        <v>5.3559999999999945</v>
      </c>
      <c r="AA37" s="42">
        <v>78.571333333333328</v>
      </c>
    </row>
    <row r="38" spans="1:99" x14ac:dyDescent="0.25">
      <c r="A38" s="14" t="s">
        <v>48</v>
      </c>
      <c r="B38" s="43">
        <v>149.447</v>
      </c>
      <c r="C38" s="36">
        <v>156.334</v>
      </c>
      <c r="D38" s="37">
        <v>157.375</v>
      </c>
      <c r="E38" s="29">
        <v>154.22</v>
      </c>
      <c r="F38" s="38">
        <f t="shared" si="9"/>
        <v>99.815333333333342</v>
      </c>
      <c r="G38" s="39">
        <v>54.404666666666664</v>
      </c>
      <c r="H38" s="40">
        <f t="shared" si="3"/>
        <v>0.3527730947131803</v>
      </c>
      <c r="J38" s="43">
        <v>133.99199999999999</v>
      </c>
      <c r="K38" s="36">
        <v>133.09399999999999</v>
      </c>
      <c r="L38" s="37">
        <v>133.70599999999999</v>
      </c>
      <c r="M38" s="29">
        <v>131.73099999999999</v>
      </c>
      <c r="N38" s="38">
        <f t="shared" si="10"/>
        <v>109.80533333333332</v>
      </c>
      <c r="O38" s="39">
        <v>21.925666666666668</v>
      </c>
      <c r="P38" s="40">
        <f t="shared" si="4"/>
        <v>0.16644272545313304</v>
      </c>
      <c r="R38" s="43">
        <f t="shared" si="11"/>
        <v>283.43899999999996</v>
      </c>
      <c r="S38" s="36">
        <f t="shared" si="11"/>
        <v>289.428</v>
      </c>
      <c r="T38" s="37">
        <f t="shared" si="1"/>
        <v>291.08100000000002</v>
      </c>
      <c r="U38" s="29">
        <f t="shared" si="2"/>
        <v>285.95100000000002</v>
      </c>
      <c r="V38" s="38">
        <f t="shared" si="5"/>
        <v>209.62066666666669</v>
      </c>
      <c r="W38" s="39">
        <f t="shared" si="6"/>
        <v>76.330333333333328</v>
      </c>
      <c r="X38" s="40">
        <f t="shared" si="7"/>
        <v>0.2669350110100448</v>
      </c>
      <c r="Z38" s="41">
        <f t="shared" si="8"/>
        <v>5.8776666666666699</v>
      </c>
      <c r="AA38" s="42">
        <v>82.207999999999998</v>
      </c>
    </row>
    <row r="39" spans="1:99" x14ac:dyDescent="0.25">
      <c r="A39" s="14" t="s">
        <v>49</v>
      </c>
      <c r="B39" s="43">
        <v>152.4</v>
      </c>
      <c r="C39" s="44">
        <v>160.864</v>
      </c>
      <c r="D39" s="37">
        <v>163.90600000000001</v>
      </c>
      <c r="E39" s="29">
        <v>160.58699999999999</v>
      </c>
      <c r="F39" s="38">
        <f t="shared" si="9"/>
        <v>102.18466666666666</v>
      </c>
      <c r="G39" s="39">
        <v>58.402333333333338</v>
      </c>
      <c r="H39" s="40">
        <f t="shared" si="3"/>
        <v>0.36368033111854225</v>
      </c>
      <c r="J39" s="43">
        <v>136.48099999999999</v>
      </c>
      <c r="K39" s="44">
        <v>139.16</v>
      </c>
      <c r="L39" s="37">
        <v>136.34700000000001</v>
      </c>
      <c r="M39" s="29">
        <v>133.70599999999999</v>
      </c>
      <c r="N39" s="38">
        <f t="shared" si="10"/>
        <v>110.91233333333332</v>
      </c>
      <c r="O39" s="39">
        <v>22.793666666666667</v>
      </c>
      <c r="P39" s="40">
        <f t="shared" si="4"/>
        <v>0.17047601952542646</v>
      </c>
      <c r="R39" s="43">
        <f t="shared" ref="R39:S43" si="12">B39+J39</f>
        <v>288.88099999999997</v>
      </c>
      <c r="S39" s="44">
        <f t="shared" si="12"/>
        <v>300.024</v>
      </c>
      <c r="T39" s="37">
        <f t="shared" si="1"/>
        <v>300.25300000000004</v>
      </c>
      <c r="U39" s="29">
        <f t="shared" si="2"/>
        <v>294.29300000000001</v>
      </c>
      <c r="V39" s="38">
        <f t="shared" si="5"/>
        <v>213.09700000000001</v>
      </c>
      <c r="W39" s="39">
        <f t="shared" si="6"/>
        <v>81.195999999999998</v>
      </c>
      <c r="X39" s="40">
        <f t="shared" si="7"/>
        <v>0.27590190728287795</v>
      </c>
      <c r="Z39" s="41">
        <f t="shared" si="8"/>
        <v>6.174666666666667</v>
      </c>
      <c r="AA39" s="42">
        <v>87.370666666666665</v>
      </c>
    </row>
    <row r="40" spans="1:99" x14ac:dyDescent="0.25">
      <c r="A40" s="14" t="s">
        <v>50</v>
      </c>
      <c r="B40" s="35"/>
      <c r="C40" s="44">
        <v>165.47</v>
      </c>
      <c r="D40" s="37">
        <v>169.00299999999999</v>
      </c>
      <c r="E40" s="29">
        <v>166.60499999999999</v>
      </c>
      <c r="F40" s="38">
        <f t="shared" si="9"/>
        <v>107.52733333333333</v>
      </c>
      <c r="G40" s="39">
        <v>59.077666666666666</v>
      </c>
      <c r="H40" s="40">
        <f t="shared" si="3"/>
        <v>0.35459720096435682</v>
      </c>
      <c r="J40" s="35"/>
      <c r="K40" s="44">
        <v>139.77099999999999</v>
      </c>
      <c r="L40" s="37">
        <v>139.107</v>
      </c>
      <c r="M40" s="29">
        <v>138.80000000000001</v>
      </c>
      <c r="N40" s="38">
        <f t="shared" si="10"/>
        <v>111.73600000000002</v>
      </c>
      <c r="O40" s="39">
        <v>27.064</v>
      </c>
      <c r="P40" s="40">
        <f t="shared" si="4"/>
        <v>0.19498559077809796</v>
      </c>
      <c r="R40" s="35"/>
      <c r="S40" s="44">
        <f t="shared" si="12"/>
        <v>305.24099999999999</v>
      </c>
      <c r="T40" s="37">
        <f t="shared" si="1"/>
        <v>308.11</v>
      </c>
      <c r="U40" s="29">
        <f t="shared" si="2"/>
        <v>305.40499999999997</v>
      </c>
      <c r="V40" s="38">
        <f t="shared" si="5"/>
        <v>219.26333333333332</v>
      </c>
      <c r="W40" s="39">
        <f t="shared" si="6"/>
        <v>86.141666666666666</v>
      </c>
      <c r="X40" s="40">
        <f t="shared" si="7"/>
        <v>0.28205715907292506</v>
      </c>
      <c r="Z40" s="41">
        <f t="shared" si="8"/>
        <v>4.910333333333341</v>
      </c>
      <c r="AA40" s="42">
        <v>91.052000000000007</v>
      </c>
    </row>
    <row r="41" spans="1:99" x14ac:dyDescent="0.25">
      <c r="A41" s="14" t="s">
        <v>51</v>
      </c>
      <c r="B41" s="35"/>
      <c r="C41" s="44">
        <v>168.976</v>
      </c>
      <c r="D41" s="37">
        <v>176.71799999999999</v>
      </c>
      <c r="E41" s="29">
        <v>173.81800000000001</v>
      </c>
      <c r="F41" s="38">
        <f t="shared" si="9"/>
        <v>109.86933333333334</v>
      </c>
      <c r="G41" s="39">
        <v>63.948666666666661</v>
      </c>
      <c r="H41" s="40">
        <f t="shared" si="3"/>
        <v>0.36790589390435202</v>
      </c>
      <c r="J41" s="35"/>
      <c r="K41" s="44">
        <v>140.88900000000001</v>
      </c>
      <c r="L41" s="37">
        <v>141.65899999999999</v>
      </c>
      <c r="M41" s="29">
        <v>140.66300000000001</v>
      </c>
      <c r="N41" s="38">
        <f t="shared" si="10"/>
        <v>112.209</v>
      </c>
      <c r="O41" s="39">
        <v>28.454000000000001</v>
      </c>
      <c r="P41" s="40">
        <f t="shared" si="4"/>
        <v>0.20228489368206279</v>
      </c>
      <c r="R41" s="35"/>
      <c r="S41" s="44">
        <f t="shared" si="12"/>
        <v>309.86500000000001</v>
      </c>
      <c r="T41" s="37">
        <f t="shared" si="1"/>
        <v>318.37699999999995</v>
      </c>
      <c r="U41" s="29">
        <f t="shared" si="2"/>
        <v>314.48099999999999</v>
      </c>
      <c r="V41" s="38">
        <f t="shared" si="5"/>
        <v>222.07833333333332</v>
      </c>
      <c r="W41" s="39">
        <f t="shared" si="6"/>
        <v>92.402666666666661</v>
      </c>
      <c r="X41" s="40">
        <f t="shared" si="7"/>
        <v>0.29382591211127751</v>
      </c>
      <c r="Z41" s="41">
        <f t="shared" si="8"/>
        <v>5.119000000000014</v>
      </c>
      <c r="AA41" s="42">
        <v>97.521666666666675</v>
      </c>
    </row>
    <row r="42" spans="1:99" x14ac:dyDescent="0.25">
      <c r="A42" s="14" t="s">
        <v>52</v>
      </c>
      <c r="B42" s="35"/>
      <c r="C42" s="44">
        <v>175.874</v>
      </c>
      <c r="D42" s="37">
        <v>185.11600000000001</v>
      </c>
      <c r="E42" s="29">
        <v>182.39699999999999</v>
      </c>
      <c r="F42" s="30"/>
      <c r="G42" s="45"/>
      <c r="H42" s="46"/>
      <c r="J42" s="35"/>
      <c r="K42" s="44">
        <v>142.22999999999999</v>
      </c>
      <c r="L42" s="37">
        <v>145.143</v>
      </c>
      <c r="M42" s="29">
        <v>143.613</v>
      </c>
      <c r="N42" s="30"/>
      <c r="O42" s="45"/>
      <c r="P42" s="46"/>
      <c r="R42" s="35"/>
      <c r="S42" s="44">
        <f t="shared" si="12"/>
        <v>318.10399999999998</v>
      </c>
      <c r="T42" s="37">
        <f t="shared" si="1"/>
        <v>330.25900000000001</v>
      </c>
      <c r="U42" s="29">
        <f t="shared" si="2"/>
        <v>326.01</v>
      </c>
      <c r="V42" s="30"/>
      <c r="W42" s="45"/>
      <c r="X42" s="46"/>
      <c r="Z42" s="47"/>
      <c r="AA42" s="48"/>
      <c r="CU42" s="49"/>
    </row>
    <row r="43" spans="1:99" x14ac:dyDescent="0.25">
      <c r="A43" s="14" t="s">
        <v>53</v>
      </c>
      <c r="B43" s="35"/>
      <c r="C43" s="44">
        <v>182.934</v>
      </c>
      <c r="D43" s="50">
        <v>191.05099999999999</v>
      </c>
      <c r="G43" s="45"/>
      <c r="H43" s="51"/>
      <c r="J43" s="35"/>
      <c r="K43" s="44">
        <v>144.45400000000001</v>
      </c>
      <c r="L43" s="50">
        <v>148.93700000000001</v>
      </c>
      <c r="O43" s="45"/>
      <c r="P43" s="51"/>
      <c r="R43" s="35"/>
      <c r="S43" s="44">
        <f t="shared" si="12"/>
        <v>327.38800000000003</v>
      </c>
      <c r="T43" s="50">
        <f>D43+L43</f>
        <v>339.988</v>
      </c>
      <c r="W43" s="45"/>
      <c r="X43" s="51"/>
      <c r="Z43" s="47"/>
      <c r="AA43" s="48"/>
    </row>
    <row r="44" spans="1:99" x14ac:dyDescent="0.25">
      <c r="A44" s="14" t="s">
        <v>54</v>
      </c>
      <c r="B44" s="35"/>
      <c r="C44" s="36"/>
      <c r="D44" s="50">
        <v>196.93100000000001</v>
      </c>
      <c r="G44" s="45"/>
      <c r="H44" s="51"/>
      <c r="J44" s="35"/>
      <c r="K44" s="36"/>
      <c r="L44" s="50">
        <v>151.768</v>
      </c>
      <c r="O44" s="45"/>
      <c r="P44" s="51"/>
      <c r="R44" s="35"/>
      <c r="S44" s="36"/>
      <c r="T44" s="50">
        <f>D44+L44</f>
        <v>348.69900000000001</v>
      </c>
      <c r="W44" s="45"/>
      <c r="X44" s="51"/>
      <c r="Z44" s="47"/>
      <c r="AA44" s="48"/>
    </row>
    <row r="45" spans="1:99" hidden="1" x14ac:dyDescent="0.25">
      <c r="A45" s="14" t="s">
        <v>8</v>
      </c>
      <c r="B45" s="52"/>
      <c r="C45" s="53"/>
      <c r="D45" s="54"/>
      <c r="G45" s="45"/>
      <c r="H45" s="51"/>
      <c r="J45" s="52"/>
      <c r="K45" s="53"/>
      <c r="L45" s="54"/>
      <c r="O45" s="45"/>
      <c r="P45" s="51"/>
      <c r="R45" s="52"/>
      <c r="S45" s="53"/>
      <c r="T45" s="54"/>
      <c r="W45" s="45"/>
      <c r="X45" s="51"/>
      <c r="Z45" s="47"/>
      <c r="AA45" s="48"/>
    </row>
    <row r="46" spans="1:99" hidden="1" x14ac:dyDescent="0.25">
      <c r="A46" s="14" t="s">
        <v>9</v>
      </c>
      <c r="B46" s="52"/>
      <c r="C46" s="53"/>
      <c r="D46" s="54"/>
      <c r="G46" s="45"/>
      <c r="H46" s="51"/>
      <c r="J46" s="52"/>
      <c r="K46" s="53"/>
      <c r="L46" s="54"/>
      <c r="O46" s="45"/>
      <c r="P46" s="51"/>
      <c r="R46" s="52"/>
      <c r="S46" s="53"/>
      <c r="T46" s="54"/>
      <c r="W46" s="45"/>
      <c r="X46" s="51"/>
      <c r="Z46" s="47"/>
      <c r="AA46" s="48"/>
    </row>
    <row r="47" spans="1:99" hidden="1" x14ac:dyDescent="0.25">
      <c r="A47" s="14" t="s">
        <v>10</v>
      </c>
      <c r="B47" s="52"/>
      <c r="C47" s="53"/>
      <c r="D47" s="54"/>
      <c r="G47" s="45"/>
      <c r="H47" s="51"/>
      <c r="J47" s="52"/>
      <c r="K47" s="53"/>
      <c r="L47" s="54"/>
      <c r="O47" s="45"/>
      <c r="P47" s="51"/>
      <c r="R47" s="52"/>
      <c r="S47" s="53"/>
      <c r="T47" s="54"/>
      <c r="W47" s="45"/>
      <c r="X47" s="51"/>
      <c r="Z47" s="47"/>
      <c r="AA47" s="48"/>
    </row>
    <row r="48" spans="1:99" x14ac:dyDescent="0.25">
      <c r="B48" s="35"/>
      <c r="C48" s="36"/>
      <c r="D48" s="37"/>
      <c r="E48" s="29"/>
      <c r="F48" s="38"/>
      <c r="G48" s="56"/>
      <c r="H48" s="46"/>
      <c r="J48" s="35"/>
      <c r="K48" s="36"/>
      <c r="L48" s="37"/>
      <c r="M48" s="29"/>
      <c r="N48" s="38"/>
      <c r="O48" s="56"/>
      <c r="P48" s="46"/>
      <c r="R48" s="35"/>
      <c r="S48" s="36"/>
      <c r="T48" s="37"/>
      <c r="U48" s="29"/>
      <c r="V48" s="38"/>
      <c r="W48" s="56"/>
      <c r="X48" s="46"/>
      <c r="Z48" s="57"/>
      <c r="AA48" s="58"/>
    </row>
    <row r="49" spans="1:28" x14ac:dyDescent="0.25">
      <c r="A49" s="2" t="s">
        <v>11</v>
      </c>
      <c r="B49" s="35"/>
      <c r="C49" s="36"/>
      <c r="D49" s="37"/>
      <c r="E49" s="29"/>
      <c r="F49" s="38"/>
      <c r="G49" s="56"/>
      <c r="H49" s="46"/>
      <c r="J49" s="35"/>
      <c r="K49" s="36"/>
      <c r="L49" s="37"/>
      <c r="M49" s="29"/>
      <c r="N49" s="38"/>
      <c r="O49" s="56"/>
      <c r="P49" s="46"/>
      <c r="R49" s="35"/>
      <c r="S49" s="36"/>
      <c r="T49" s="37"/>
      <c r="U49" s="29"/>
      <c r="V49" s="38"/>
      <c r="W49" s="56"/>
      <c r="X49" s="46"/>
      <c r="Z49" s="57"/>
      <c r="AA49" s="58"/>
    </row>
    <row r="50" spans="1:28" x14ac:dyDescent="0.25">
      <c r="A50" s="55">
        <v>2010</v>
      </c>
      <c r="B50" s="35">
        <f t="shared" ref="B50:C50" si="13">B11-B7</f>
        <v>7.5390000000000015</v>
      </c>
      <c r="C50" s="36">
        <f t="shared" si="13"/>
        <v>7.5360000000000014</v>
      </c>
      <c r="D50" s="37">
        <f>D11-D7</f>
        <v>7.5370000000000061</v>
      </c>
      <c r="E50" s="29">
        <f>E11-E7</f>
        <v>8.0079999999999956</v>
      </c>
      <c r="F50" s="38"/>
      <c r="G50" s="56"/>
      <c r="H50" s="46"/>
      <c r="J50" s="35">
        <f t="shared" ref="J50:K50" si="14">J11-J7</f>
        <v>0.42000000000000171</v>
      </c>
      <c r="K50" s="36">
        <f t="shared" si="14"/>
        <v>0.42100000000000648</v>
      </c>
      <c r="L50" s="37">
        <f>L11-L7</f>
        <v>0.42200000000001125</v>
      </c>
      <c r="M50" s="29">
        <f>M11-M7</f>
        <v>0.29200000000000159</v>
      </c>
      <c r="N50" s="38"/>
      <c r="O50" s="56"/>
      <c r="P50" s="46"/>
      <c r="R50" s="35">
        <f t="shared" ref="R50:S50" si="15">R11-R7</f>
        <v>7.9590000000000032</v>
      </c>
      <c r="S50" s="36">
        <f t="shared" si="15"/>
        <v>7.9569999999999936</v>
      </c>
      <c r="T50" s="37">
        <f>T11-T7</f>
        <v>7.9590000000000316</v>
      </c>
      <c r="U50" s="29">
        <f>U11-U7</f>
        <v>8.2999999999999829</v>
      </c>
      <c r="V50" s="38"/>
      <c r="W50" s="56"/>
      <c r="X50" s="46"/>
      <c r="Z50" s="57"/>
      <c r="AA50" s="58"/>
    </row>
    <row r="51" spans="1:28" x14ac:dyDescent="0.25">
      <c r="A51" s="55">
        <f>A50+1</f>
        <v>2011</v>
      </c>
      <c r="B51" s="35">
        <f t="shared" ref="B51:C51" si="16">B15-B11</f>
        <v>3.0689999999999884</v>
      </c>
      <c r="C51" s="36">
        <f t="shared" si="16"/>
        <v>3.0630000000000024</v>
      </c>
      <c r="D51" s="37">
        <f>D15-D11</f>
        <v>3.0619999999999976</v>
      </c>
      <c r="E51" s="29">
        <f>E15-E11</f>
        <v>3.5550000000000068</v>
      </c>
      <c r="F51" s="38">
        <f>F15-F11</f>
        <v>2.0543333333333393</v>
      </c>
      <c r="G51" s="39">
        <f>G15-G11</f>
        <v>1.5006666666666675</v>
      </c>
      <c r="H51" s="40">
        <f t="shared" ref="H51:H57" si="17">G51/E51</f>
        <v>0.42212845757149497</v>
      </c>
      <c r="J51" s="35">
        <f t="shared" ref="J51:K51" si="18">J15-J11</f>
        <v>1.3939999999999912</v>
      </c>
      <c r="K51" s="36">
        <f t="shared" si="18"/>
        <v>1.3999999999999915</v>
      </c>
      <c r="L51" s="37">
        <f>L15-L11</f>
        <v>1.3969999999999914</v>
      </c>
      <c r="M51" s="29">
        <f>M15-M11</f>
        <v>-1.0400000000000063</v>
      </c>
      <c r="N51" s="38">
        <f>N15-N11</f>
        <v>-1.3753333333333444</v>
      </c>
      <c r="O51" s="39">
        <f>O15-O11</f>
        <v>0.33533333333333282</v>
      </c>
      <c r="P51" s="40">
        <f t="shared" ref="P51:P57" si="19">O51/M51</f>
        <v>-0.32243589743589501</v>
      </c>
      <c r="R51" s="35">
        <f t="shared" ref="R51:S51" si="20">R15-R11</f>
        <v>4.4629999999999939</v>
      </c>
      <c r="S51" s="36">
        <f t="shared" si="20"/>
        <v>4.4630000000000223</v>
      </c>
      <c r="T51" s="37">
        <f>T15-T11</f>
        <v>4.4589999999999748</v>
      </c>
      <c r="U51" s="29">
        <f>U15-U11</f>
        <v>2.5150000000000148</v>
      </c>
      <c r="V51" s="38">
        <f>V15-V11</f>
        <v>0.67900000000000205</v>
      </c>
      <c r="W51" s="39">
        <f>W15-W11</f>
        <v>1.8360000000000021</v>
      </c>
      <c r="X51" s="40">
        <f t="shared" ref="X51:X57" si="21">W51/U51</f>
        <v>0.73001988071570234</v>
      </c>
      <c r="Z51" s="41">
        <f>Z15-Z11</f>
        <v>-0.67766666666667774</v>
      </c>
      <c r="AA51" s="42">
        <f>AA15-AA11</f>
        <v>1.1583333333333243</v>
      </c>
    </row>
    <row r="52" spans="1:28" x14ac:dyDescent="0.25">
      <c r="A52" s="55">
        <f t="shared" ref="A52:A58" si="22">A51+1</f>
        <v>2012</v>
      </c>
      <c r="B52" s="35">
        <f t="shared" ref="B52:C52" si="23">B19-B15</f>
        <v>7.4120000000000061</v>
      </c>
      <c r="C52" s="36">
        <f t="shared" si="23"/>
        <v>7.4059999999999917</v>
      </c>
      <c r="D52" s="37">
        <f>D19-D15</f>
        <v>7.402000000000001</v>
      </c>
      <c r="E52" s="29">
        <f>E19-E15</f>
        <v>4.5559999999999974</v>
      </c>
      <c r="F52" s="38">
        <f>F19-F15</f>
        <v>3.3233333333333377</v>
      </c>
      <c r="G52" s="39">
        <f>G19-G15</f>
        <v>1.2326666666666632</v>
      </c>
      <c r="H52" s="40">
        <f t="shared" si="17"/>
        <v>0.27055896985659877</v>
      </c>
      <c r="J52" s="35">
        <f t="shared" ref="J52:K52" si="24">J19-J15</f>
        <v>-3.0879999999999939</v>
      </c>
      <c r="K52" s="36">
        <f t="shared" si="24"/>
        <v>-3.0789999999999935</v>
      </c>
      <c r="L52" s="37">
        <f>L19-L15</f>
        <v>-3.0789999999999935</v>
      </c>
      <c r="M52" s="29">
        <f>M19-M15</f>
        <v>2.4429999999999978</v>
      </c>
      <c r="N52" s="38">
        <f>N19-N15</f>
        <v>-2.7893333333333317</v>
      </c>
      <c r="O52" s="39">
        <f>O19-O15</f>
        <v>5.2323333333333331</v>
      </c>
      <c r="P52" s="40">
        <f t="shared" si="19"/>
        <v>2.1417655887569946</v>
      </c>
      <c r="R52" s="35">
        <f t="shared" ref="R52:S52" si="25">R19-R15</f>
        <v>4.3240000000000123</v>
      </c>
      <c r="S52" s="36">
        <f t="shared" si="25"/>
        <v>4.3269999999999982</v>
      </c>
      <c r="T52" s="37">
        <f>T19-T15</f>
        <v>4.3230000000000359</v>
      </c>
      <c r="U52" s="29">
        <f>U19-U15</f>
        <v>6.9989999999999952</v>
      </c>
      <c r="V52" s="38">
        <f>V19-V15</f>
        <v>0.53400000000002024</v>
      </c>
      <c r="W52" s="39">
        <f>W19-W15</f>
        <v>6.4649999999999928</v>
      </c>
      <c r="X52" s="40">
        <f t="shared" si="21"/>
        <v>0.92370338619802783</v>
      </c>
      <c r="Z52" s="41">
        <f>Z19-Z15</f>
        <v>-2.3979999999999926</v>
      </c>
      <c r="AA52" s="42">
        <f>AA19-AA15</f>
        <v>4.0670000000000002</v>
      </c>
    </row>
    <row r="53" spans="1:28" x14ac:dyDescent="0.25">
      <c r="A53" s="55">
        <f t="shared" si="22"/>
        <v>2013</v>
      </c>
      <c r="B53" s="35">
        <f t="shared" ref="B53:C53" si="26">B23-B19</f>
        <v>11.905000000000001</v>
      </c>
      <c r="C53" s="36">
        <f t="shared" si="26"/>
        <v>11.88600000000001</v>
      </c>
      <c r="D53" s="37">
        <f>D23-D19</f>
        <v>11.879999999999995</v>
      </c>
      <c r="E53" s="29">
        <f>E23-E19</f>
        <v>15.275999999999996</v>
      </c>
      <c r="F53" s="38">
        <f>F23-F19</f>
        <v>12.350666666666655</v>
      </c>
      <c r="G53" s="39">
        <f>G23-G19</f>
        <v>2.9253333333333345</v>
      </c>
      <c r="H53" s="40">
        <f t="shared" si="17"/>
        <v>0.19149864711530082</v>
      </c>
      <c r="J53" s="35">
        <f t="shared" ref="J53:K53" si="27">J23-J19</f>
        <v>4.0699999999999932</v>
      </c>
      <c r="K53" s="36">
        <f t="shared" si="27"/>
        <v>4.0750000000000028</v>
      </c>
      <c r="L53" s="37">
        <f>L23-L19</f>
        <v>4.070999999999998</v>
      </c>
      <c r="M53" s="29">
        <f>M23-M19</f>
        <v>1.2140000000000128</v>
      </c>
      <c r="N53" s="38">
        <f>N23-N19</f>
        <v>-1.1019999999999897</v>
      </c>
      <c r="O53" s="39">
        <f>O23-O19</f>
        <v>2.3159999999999989</v>
      </c>
      <c r="P53" s="40">
        <f t="shared" si="19"/>
        <v>1.9077429983525325</v>
      </c>
      <c r="R53" s="35">
        <f t="shared" ref="R53:S53" si="28">R23-R19</f>
        <v>15.974999999999994</v>
      </c>
      <c r="S53" s="36">
        <f t="shared" si="28"/>
        <v>15.961000000000013</v>
      </c>
      <c r="T53" s="37">
        <f>T23-T19</f>
        <v>15.950999999999965</v>
      </c>
      <c r="U53" s="29">
        <f>U23-U19</f>
        <v>16.490000000000009</v>
      </c>
      <c r="V53" s="38">
        <f>V23-V19</f>
        <v>11.248666666666651</v>
      </c>
      <c r="W53" s="39">
        <f>W23-W19</f>
        <v>5.241333333333337</v>
      </c>
      <c r="X53" s="40">
        <f t="shared" si="21"/>
        <v>0.31784920153628465</v>
      </c>
      <c r="Z53" s="41">
        <f>Z23-Z19</f>
        <v>0.86633333333333695</v>
      </c>
      <c r="AA53" s="42">
        <f>AA23-AA19</f>
        <v>6.1076666666666739</v>
      </c>
    </row>
    <row r="54" spans="1:28" x14ac:dyDescent="0.25">
      <c r="A54" s="55">
        <f t="shared" si="22"/>
        <v>2014</v>
      </c>
      <c r="B54" s="35">
        <f t="shared" ref="B54:C54" si="29">B27-B23</f>
        <v>13.119</v>
      </c>
      <c r="C54" s="36">
        <f t="shared" si="29"/>
        <v>13.085999999999999</v>
      </c>
      <c r="D54" s="37">
        <f>D27-D23</f>
        <v>13.060000000000002</v>
      </c>
      <c r="E54" s="29">
        <f>E27-E23</f>
        <v>10.680000000000007</v>
      </c>
      <c r="F54" s="38">
        <f>F27-F23</f>
        <v>3.717000000000013</v>
      </c>
      <c r="G54" s="39">
        <f>G27-G23</f>
        <v>6.9629999999999974</v>
      </c>
      <c r="H54" s="40">
        <f t="shared" si="17"/>
        <v>0.65196629213483082</v>
      </c>
      <c r="J54" s="35">
        <f t="shared" ref="J54:K54" si="30">J27-J23</f>
        <v>3.0460000000000065</v>
      </c>
      <c r="K54" s="36">
        <f t="shared" si="30"/>
        <v>3.0409999999999968</v>
      </c>
      <c r="L54" s="37">
        <f>L27-L23</f>
        <v>3.054000000000002</v>
      </c>
      <c r="M54" s="29">
        <f>M27-M23</f>
        <v>3.4709999999999894</v>
      </c>
      <c r="N54" s="38">
        <f>N27-N23</f>
        <v>0.10633333333332473</v>
      </c>
      <c r="O54" s="39">
        <f>O27-O23</f>
        <v>3.3646666666666682</v>
      </c>
      <c r="P54" s="40">
        <f t="shared" si="19"/>
        <v>0.9693652165562312</v>
      </c>
      <c r="R54" s="35">
        <f t="shared" ref="R54:S54" si="31">R27-R23</f>
        <v>16.16500000000002</v>
      </c>
      <c r="S54" s="36">
        <f t="shared" si="31"/>
        <v>16.126999999999981</v>
      </c>
      <c r="T54" s="37">
        <f>T27-T23</f>
        <v>16.114000000000033</v>
      </c>
      <c r="U54" s="29">
        <f>U27-U23</f>
        <v>14.15100000000001</v>
      </c>
      <c r="V54" s="38">
        <f>V27-V23</f>
        <v>3.8233333333333519</v>
      </c>
      <c r="W54" s="39">
        <f>W27-W23</f>
        <v>10.327666666666666</v>
      </c>
      <c r="X54" s="40">
        <f t="shared" si="21"/>
        <v>0.72981885850234318</v>
      </c>
      <c r="Z54" s="41">
        <f>Z27-Z23</f>
        <v>0.3193333333333328</v>
      </c>
      <c r="AA54" s="42">
        <f>AA27-AA23</f>
        <v>10.646999999999998</v>
      </c>
    </row>
    <row r="55" spans="1:28" x14ac:dyDescent="0.25">
      <c r="A55" s="55">
        <f t="shared" si="22"/>
        <v>2015</v>
      </c>
      <c r="B55" s="35">
        <f t="shared" ref="B55:C55" si="32">B31-B27</f>
        <v>10.506</v>
      </c>
      <c r="C55" s="36">
        <f t="shared" si="32"/>
        <v>10.460999999999999</v>
      </c>
      <c r="D55" s="37">
        <f>D31-D27</f>
        <v>10.429999999999993</v>
      </c>
      <c r="E55" s="29">
        <f>E31-E27</f>
        <v>11.070999999999998</v>
      </c>
      <c r="F55" s="38">
        <f>F31-F27</f>
        <v>6.2539999999999907</v>
      </c>
      <c r="G55" s="39">
        <f>G31-G27</f>
        <v>4.8170000000000002</v>
      </c>
      <c r="H55" s="40">
        <f t="shared" si="17"/>
        <v>0.43510071357600949</v>
      </c>
      <c r="J55" s="35">
        <f t="shared" ref="J55:K55" si="33">J31-J27</f>
        <v>3.9030000000000058</v>
      </c>
      <c r="K55" s="36">
        <f t="shared" si="33"/>
        <v>3.9150000000000063</v>
      </c>
      <c r="L55" s="37">
        <f>L31-L27</f>
        <v>3.9120000000000061</v>
      </c>
      <c r="M55" s="29">
        <f>M31-M27</f>
        <v>3.5520000000000067</v>
      </c>
      <c r="N55" s="38">
        <f>N31-N27</f>
        <v>3.188666666666677</v>
      </c>
      <c r="O55" s="39">
        <f>O31-O27</f>
        <v>0.36333333333333329</v>
      </c>
      <c r="P55" s="40">
        <f t="shared" si="19"/>
        <v>0.10228978978978959</v>
      </c>
      <c r="R55" s="35">
        <f t="shared" ref="R55:S55" si="34">R31-R27</f>
        <v>14.408999999999992</v>
      </c>
      <c r="S55" s="36">
        <f t="shared" si="34"/>
        <v>14.376000000000005</v>
      </c>
      <c r="T55" s="37">
        <f>T31-T27</f>
        <v>14.341999999999985</v>
      </c>
      <c r="U55" s="29">
        <f>U31-U27</f>
        <v>14.62299999999999</v>
      </c>
      <c r="V55" s="38">
        <f>V31-V27</f>
        <v>9.4426666666666392</v>
      </c>
      <c r="W55" s="39">
        <f>W31-W27</f>
        <v>5.180333333333337</v>
      </c>
      <c r="X55" s="40">
        <f t="shared" si="21"/>
        <v>0.35425927192322643</v>
      </c>
      <c r="Z55" s="41">
        <f>Z31-Z27</f>
        <v>0.94099999999998829</v>
      </c>
      <c r="AA55" s="42">
        <f>AA31-AA27</f>
        <v>6.1213333333333253</v>
      </c>
    </row>
    <row r="56" spans="1:28" x14ac:dyDescent="0.25">
      <c r="A56" s="55">
        <f t="shared" si="22"/>
        <v>2016</v>
      </c>
      <c r="B56" s="35">
        <f t="shared" ref="B56:C56" si="35">B35-B31</f>
        <v>15.546999999999997</v>
      </c>
      <c r="C56" s="36">
        <f t="shared" si="35"/>
        <v>15.715000000000003</v>
      </c>
      <c r="D56" s="37">
        <f>D35-D31</f>
        <v>15.671999999999997</v>
      </c>
      <c r="E56" s="29">
        <f>E35-E31</f>
        <v>13.313999999999993</v>
      </c>
      <c r="F56" s="38">
        <f>F35-F31</f>
        <v>6.1820000000000022</v>
      </c>
      <c r="G56" s="39">
        <f>G35-G31</f>
        <v>7.1319999999999979</v>
      </c>
      <c r="H56" s="40">
        <f t="shared" si="17"/>
        <v>0.53567673126032755</v>
      </c>
      <c r="J56" s="35">
        <f t="shared" ref="J56:K56" si="36">J35-J31</f>
        <v>3.3899999999999864</v>
      </c>
      <c r="K56" s="36">
        <f t="shared" si="36"/>
        <v>2.0420000000000016</v>
      </c>
      <c r="L56" s="37">
        <f>L35-L31</f>
        <v>2.0169999999999959</v>
      </c>
      <c r="M56" s="29">
        <f>M35-M31</f>
        <v>2.0310000000000059</v>
      </c>
      <c r="N56" s="38">
        <f>N35-N31</f>
        <v>0.55133333333333212</v>
      </c>
      <c r="O56" s="39">
        <f>O35-O31</f>
        <v>1.4796666666666667</v>
      </c>
      <c r="P56" s="40">
        <f t="shared" si="19"/>
        <v>0.72854094862957286</v>
      </c>
      <c r="R56" s="35">
        <f t="shared" ref="R56:S56" si="37">R35-R31</f>
        <v>18.937000000000012</v>
      </c>
      <c r="S56" s="36">
        <f t="shared" si="37"/>
        <v>17.757000000000005</v>
      </c>
      <c r="T56" s="37">
        <f>T35-T31</f>
        <v>17.689000000000021</v>
      </c>
      <c r="U56" s="29">
        <f>U35-U31</f>
        <v>15.345000000000027</v>
      </c>
      <c r="V56" s="38">
        <f>V35-V31</f>
        <v>6.7333333333333769</v>
      </c>
      <c r="W56" s="39">
        <f>W35-W31</f>
        <v>8.6116666666666646</v>
      </c>
      <c r="X56" s="40">
        <f t="shared" si="21"/>
        <v>0.56120343217117297</v>
      </c>
      <c r="Z56" s="41">
        <f>Z35-Z31</f>
        <v>1.0790000000000006</v>
      </c>
      <c r="AA56" s="42">
        <f>AA35-AA31</f>
        <v>9.6906666666666652</v>
      </c>
    </row>
    <row r="57" spans="1:28" x14ac:dyDescent="0.25">
      <c r="A57" s="55">
        <f t="shared" si="22"/>
        <v>2017</v>
      </c>
      <c r="B57" s="43">
        <f t="shared" ref="B57:C57" si="38">B39-B35</f>
        <v>12.073000000000008</v>
      </c>
      <c r="C57" s="36">
        <f t="shared" si="38"/>
        <v>20.481999999999999</v>
      </c>
      <c r="D57" s="37">
        <f>D39-D35</f>
        <v>23.616000000000014</v>
      </c>
      <c r="E57" s="29">
        <f>E39-E35</f>
        <v>24.528999999999996</v>
      </c>
      <c r="F57" s="38">
        <f>F36-F32</f>
        <v>9.7196666666666687</v>
      </c>
      <c r="G57" s="39">
        <f>G39-G35</f>
        <v>12.112666666666676</v>
      </c>
      <c r="H57" s="40">
        <f t="shared" si="17"/>
        <v>0.49381004797043004</v>
      </c>
      <c r="J57" s="43">
        <f t="shared" ref="J57:K57" si="39">J39-J35</f>
        <v>4.7319999999999993</v>
      </c>
      <c r="K57" s="36">
        <f t="shared" si="39"/>
        <v>8.7349999999999852</v>
      </c>
      <c r="L57" s="37">
        <f>L39-L35</f>
        <v>5.9410000000000025</v>
      </c>
      <c r="M57" s="29">
        <f>M39-M35</f>
        <v>4.34699999999998</v>
      </c>
      <c r="N57" s="38">
        <f>N36-N32</f>
        <v>1.0940000000000225</v>
      </c>
      <c r="O57" s="39">
        <f>O39-O35</f>
        <v>2.2383333333333333</v>
      </c>
      <c r="P57" s="40">
        <f t="shared" si="19"/>
        <v>0.51491450042174913</v>
      </c>
      <c r="R57" s="43">
        <f t="shared" ref="R57:S57" si="40">R39-R35</f>
        <v>16.80499999999995</v>
      </c>
      <c r="S57" s="36">
        <f t="shared" si="40"/>
        <v>29.216999999999985</v>
      </c>
      <c r="T57" s="37">
        <f>T39-T35</f>
        <v>29.557000000000016</v>
      </c>
      <c r="U57" s="29">
        <f>U39-U35</f>
        <v>28.875999999999976</v>
      </c>
      <c r="V57" s="38">
        <f>V36-V32</f>
        <v>10.813666666666705</v>
      </c>
      <c r="W57" s="39">
        <f>W39-W35</f>
        <v>14.350999999999999</v>
      </c>
      <c r="X57" s="40">
        <f t="shared" si="21"/>
        <v>0.49698711732927037</v>
      </c>
      <c r="Z57" s="41">
        <f>Z39-Z35</f>
        <v>1.4903333333333393</v>
      </c>
      <c r="AA57" s="42">
        <f>AA39-AA35</f>
        <v>15.841333333333338</v>
      </c>
    </row>
    <row r="58" spans="1:28" x14ac:dyDescent="0.25">
      <c r="A58" s="55">
        <f t="shared" si="22"/>
        <v>2018</v>
      </c>
      <c r="B58" s="43"/>
      <c r="C58" s="44">
        <f t="shared" ref="C58" si="41">C43-C39</f>
        <v>22.069999999999993</v>
      </c>
      <c r="D58" s="37">
        <f>D43-D39</f>
        <v>27.144999999999982</v>
      </c>
      <c r="E58" s="29"/>
      <c r="F58" s="38"/>
      <c r="G58" s="56"/>
      <c r="H58" s="46"/>
      <c r="J58" s="43"/>
      <c r="K58" s="44">
        <f t="shared" ref="K58" si="42">K43-K39</f>
        <v>5.2940000000000111</v>
      </c>
      <c r="L58" s="37">
        <f>L43-L39</f>
        <v>12.590000000000003</v>
      </c>
      <c r="M58" s="29"/>
      <c r="N58" s="38"/>
      <c r="O58" s="56"/>
      <c r="P58" s="46"/>
      <c r="R58" s="43"/>
      <c r="S58" s="44">
        <f t="shared" ref="S58" si="43">S43-S39</f>
        <v>27.364000000000033</v>
      </c>
      <c r="T58" s="37">
        <f>T43-T39</f>
        <v>39.734999999999957</v>
      </c>
      <c r="U58" s="29"/>
      <c r="V58" s="38"/>
      <c r="W58" s="56"/>
      <c r="X58" s="46"/>
      <c r="Z58" s="57"/>
      <c r="AA58" s="58"/>
    </row>
    <row r="59" spans="1:28" x14ac:dyDescent="0.25">
      <c r="B59" s="35"/>
      <c r="C59" s="36"/>
      <c r="D59" s="37"/>
      <c r="E59" s="29"/>
      <c r="F59" s="38"/>
      <c r="G59" s="56"/>
      <c r="H59" s="46"/>
      <c r="J59" s="35"/>
      <c r="K59" s="36"/>
      <c r="L59" s="37"/>
      <c r="M59" s="29"/>
      <c r="N59" s="38"/>
      <c r="O59" s="56"/>
      <c r="P59" s="46"/>
      <c r="R59" s="35"/>
      <c r="S59" s="36"/>
      <c r="T59" s="37"/>
      <c r="U59" s="29"/>
      <c r="V59" s="38"/>
      <c r="W59" s="56"/>
      <c r="X59" s="46"/>
      <c r="Z59" s="57"/>
      <c r="AA59" s="58"/>
      <c r="AB59" s="59"/>
    </row>
    <row r="60" spans="1:28" x14ac:dyDescent="0.25">
      <c r="B60" s="35"/>
      <c r="C60" s="36"/>
      <c r="D60" s="37"/>
      <c r="E60" s="29"/>
      <c r="F60" s="38"/>
      <c r="G60" s="56"/>
      <c r="H60" s="46"/>
      <c r="J60" s="35"/>
      <c r="K60" s="36"/>
      <c r="L60" s="37"/>
      <c r="M60" s="29"/>
      <c r="N60" s="38"/>
      <c r="O60" s="56"/>
      <c r="P60" s="46"/>
      <c r="R60" s="35"/>
      <c r="S60" s="36"/>
      <c r="T60" s="37"/>
      <c r="U60" s="29"/>
      <c r="V60" s="38"/>
      <c r="W60" s="56"/>
      <c r="X60" s="46"/>
      <c r="Z60" s="57"/>
      <c r="AA60" s="58"/>
      <c r="AB60" s="59"/>
    </row>
    <row r="61" spans="1:28" x14ac:dyDescent="0.25">
      <c r="A61" s="2" t="s">
        <v>59</v>
      </c>
      <c r="B61" s="43"/>
      <c r="C61" s="36">
        <f>C41-C8</f>
        <v>96.432999999999993</v>
      </c>
      <c r="D61" s="37">
        <f>D41-D8</f>
        <v>104.17199999999998</v>
      </c>
      <c r="E61" s="29">
        <f t="shared" ref="E61:G61" si="44">E41-E8</f>
        <v>101.84100000000001</v>
      </c>
      <c r="F61" s="38">
        <f>F41-F8</f>
        <v>56.349333333333341</v>
      </c>
      <c r="G61" s="39">
        <f t="shared" si="44"/>
        <v>45.49166666666666</v>
      </c>
      <c r="H61" s="40">
        <f>G61/E61</f>
        <v>0.4466930476592596</v>
      </c>
      <c r="J61" s="43"/>
      <c r="K61" s="36">
        <f>K41-K8</f>
        <v>22.816000000000017</v>
      </c>
      <c r="L61" s="37">
        <f>L41-L8</f>
        <v>23.582999999999998</v>
      </c>
      <c r="M61" s="29">
        <f t="shared" ref="M61:O61" si="45">M41-M8</f>
        <v>23.447000000000017</v>
      </c>
      <c r="N61" s="38">
        <f>N41-N8</f>
        <v>1.6866666666666816</v>
      </c>
      <c r="O61" s="39">
        <f t="shared" si="45"/>
        <v>21.760333333333335</v>
      </c>
      <c r="P61" s="40">
        <f>O61/M61</f>
        <v>0.92806471332508722</v>
      </c>
      <c r="R61" s="43"/>
      <c r="S61" s="36">
        <f t="shared" ref="S61" si="46">S41-S8</f>
        <v>119.24900000000002</v>
      </c>
      <c r="T61" s="37">
        <f>T41-T8</f>
        <v>127.75499999999994</v>
      </c>
      <c r="U61" s="29">
        <f t="shared" ref="U61:AA61" si="47">U41-U8</f>
        <v>125.28800000000001</v>
      </c>
      <c r="V61" s="38">
        <f>V41-V8</f>
        <v>58.036000000000001</v>
      </c>
      <c r="W61" s="39">
        <f t="shared" si="47"/>
        <v>67.251999999999995</v>
      </c>
      <c r="X61" s="40">
        <f>W61/U61</f>
        <v>0.53677926058361525</v>
      </c>
      <c r="Z61" s="41">
        <f t="shared" si="47"/>
        <v>0.92466666666668118</v>
      </c>
      <c r="AA61" s="42">
        <f t="shared" si="47"/>
        <v>68.176666666666677</v>
      </c>
    </row>
    <row r="62" spans="1:28" x14ac:dyDescent="0.25">
      <c r="A62" s="84" t="s">
        <v>12</v>
      </c>
      <c r="B62" s="60"/>
      <c r="C62" s="61"/>
      <c r="D62" s="62"/>
      <c r="E62" s="68"/>
      <c r="F62" s="69"/>
      <c r="G62" s="70"/>
      <c r="H62" s="64"/>
      <c r="I62" s="53"/>
      <c r="J62" s="60"/>
      <c r="K62" s="61"/>
      <c r="L62" s="62"/>
      <c r="M62" s="68"/>
      <c r="N62" s="69"/>
      <c r="O62" s="70"/>
      <c r="P62" s="64"/>
      <c r="Q62" s="53"/>
      <c r="R62" s="60"/>
      <c r="S62" s="61"/>
      <c r="T62" s="62"/>
      <c r="U62" s="68"/>
      <c r="V62" s="69"/>
      <c r="W62" s="70"/>
      <c r="X62" s="64"/>
      <c r="Y62" s="53"/>
      <c r="Z62" s="47"/>
      <c r="AA62" s="48"/>
    </row>
    <row r="63" spans="1:28" x14ac:dyDescent="0.25">
      <c r="A63" s="85"/>
      <c r="B63" s="71"/>
      <c r="C63" s="72">
        <f t="shared" ref="C63:U63" si="48">C41/C8</f>
        <v>2.3293219194133132</v>
      </c>
      <c r="D63" s="73">
        <f t="shared" si="48"/>
        <v>2.4359440906459344</v>
      </c>
      <c r="E63" s="74">
        <f t="shared" si="48"/>
        <v>2.4149103185739889</v>
      </c>
      <c r="F63" s="75">
        <f>F41/F8</f>
        <v>2.0528649725959145</v>
      </c>
      <c r="G63" s="76">
        <f>G41/G8</f>
        <v>3.4647378591681561</v>
      </c>
      <c r="H63" s="77"/>
      <c r="I63" s="80"/>
      <c r="J63" s="71"/>
      <c r="K63" s="72">
        <f t="shared" ref="K63" si="49">K41/K8</f>
        <v>1.1932363876584826</v>
      </c>
      <c r="L63" s="73">
        <f t="shared" si="48"/>
        <v>1.1997272942850368</v>
      </c>
      <c r="M63" s="74">
        <f t="shared" si="48"/>
        <v>1.200032418782419</v>
      </c>
      <c r="N63" s="75">
        <f>N41/N8</f>
        <v>1.0152608673360137</v>
      </c>
      <c r="O63" s="76">
        <f>O41/O8</f>
        <v>4.2508839201235</v>
      </c>
      <c r="P63" s="77"/>
      <c r="Q63" s="80"/>
      <c r="R63" s="71"/>
      <c r="S63" s="72">
        <f t="shared" ref="S63" si="50">S41/S8</f>
        <v>1.625598061023209</v>
      </c>
      <c r="T63" s="73">
        <f t="shared" si="48"/>
        <v>1.6702007113554571</v>
      </c>
      <c r="U63" s="74">
        <f t="shared" si="48"/>
        <v>1.6622232323606054</v>
      </c>
      <c r="V63" s="75">
        <f>V41/V8</f>
        <v>1.353786725784198</v>
      </c>
      <c r="W63" s="76">
        <f>W41/W8</f>
        <v>3.673964904840163</v>
      </c>
      <c r="X63" s="77"/>
      <c r="Y63" s="80"/>
      <c r="Z63" s="78">
        <f>Z41/Z8</f>
        <v>1.2204561710244015</v>
      </c>
      <c r="AA63" s="79">
        <f>AA41/AA8</f>
        <v>3.3232805134321581</v>
      </c>
    </row>
    <row r="64" spans="1:28" ht="7.5" customHeight="1" x14ac:dyDescent="0.25">
      <c r="B64" s="66"/>
      <c r="C64" s="66"/>
      <c r="D64" s="66"/>
      <c r="E64" s="63"/>
      <c r="F64" s="30"/>
      <c r="G64" s="45"/>
      <c r="H64" s="67"/>
      <c r="J64" s="66"/>
      <c r="K64" s="66"/>
      <c r="L64" s="66"/>
      <c r="M64" s="63"/>
      <c r="N64" s="30"/>
      <c r="O64" s="45"/>
      <c r="P64" s="67"/>
      <c r="R64" s="66"/>
      <c r="S64" s="66"/>
      <c r="T64" s="66"/>
      <c r="U64" s="63"/>
      <c r="V64" s="30"/>
      <c r="W64" s="45"/>
      <c r="X64" s="67"/>
      <c r="Z64" s="45"/>
      <c r="AA64" s="45"/>
    </row>
    <row r="65" spans="1:27" x14ac:dyDescent="0.25">
      <c r="A65" t="s">
        <v>60</v>
      </c>
      <c r="B65" s="66"/>
      <c r="C65" s="66"/>
      <c r="D65" s="66"/>
      <c r="E65" s="63"/>
      <c r="F65" s="30"/>
      <c r="G65" s="45"/>
      <c r="H65" s="67"/>
      <c r="J65" s="66"/>
      <c r="K65" s="66"/>
      <c r="L65" s="66"/>
      <c r="M65" s="63"/>
      <c r="N65" s="30"/>
      <c r="O65" s="45"/>
      <c r="P65" s="67"/>
      <c r="R65" s="66"/>
      <c r="S65" s="66"/>
      <c r="T65" s="66"/>
      <c r="U65" s="63"/>
      <c r="V65" s="30"/>
      <c r="W65" s="45"/>
      <c r="X65" s="67"/>
      <c r="Z65" s="45"/>
      <c r="AA65" s="45"/>
    </row>
    <row r="66" spans="1:27" x14ac:dyDescent="0.25">
      <c r="A66" s="81" t="s">
        <v>57</v>
      </c>
      <c r="B66" s="81"/>
      <c r="C66" s="81"/>
      <c r="D66" s="81"/>
      <c r="E66" s="81"/>
      <c r="F66" s="81"/>
      <c r="G66" s="81"/>
      <c r="H66" s="81"/>
      <c r="I66" s="81"/>
      <c r="J66" s="81"/>
      <c r="K66" s="81"/>
      <c r="L66" s="81"/>
      <c r="M66" s="81"/>
      <c r="N66" s="81"/>
      <c r="O66" s="81"/>
      <c r="P66" s="81"/>
      <c r="Q66" s="81"/>
      <c r="R66" s="81"/>
      <c r="S66" s="81"/>
      <c r="T66" s="81"/>
      <c r="U66" s="81"/>
      <c r="V66" s="81"/>
      <c r="W66" s="81"/>
      <c r="X66" s="81"/>
      <c r="Y66" s="81"/>
      <c r="Z66" s="81"/>
      <c r="AA66" s="81"/>
    </row>
    <row r="67" spans="1:27" x14ac:dyDescent="0.25">
      <c r="B67" s="66"/>
      <c r="C67" s="66"/>
      <c r="D67" s="66"/>
      <c r="E67" s="63"/>
      <c r="F67" s="30"/>
      <c r="G67" s="45"/>
      <c r="H67" s="67"/>
      <c r="J67" s="66"/>
      <c r="K67" s="66"/>
      <c r="L67" s="66"/>
      <c r="M67" s="63"/>
      <c r="N67" s="30"/>
      <c r="O67" s="45"/>
      <c r="P67" s="67"/>
      <c r="R67" s="66"/>
      <c r="S67" s="66"/>
      <c r="T67" s="66"/>
      <c r="U67" s="63"/>
      <c r="V67" s="30"/>
      <c r="W67" s="45"/>
      <c r="X67" s="67"/>
      <c r="Z67" s="45"/>
      <c r="AA67" s="45"/>
    </row>
    <row r="68" spans="1:27" x14ac:dyDescent="0.25">
      <c r="B68" s="66"/>
      <c r="C68" s="66"/>
      <c r="D68" s="66"/>
      <c r="E68" s="63"/>
      <c r="F68" s="30"/>
      <c r="G68" s="45"/>
      <c r="H68" s="67"/>
      <c r="J68" s="66"/>
      <c r="K68" s="66"/>
      <c r="L68" s="66"/>
      <c r="M68" s="63"/>
      <c r="N68" s="30"/>
      <c r="O68" s="45"/>
      <c r="P68" s="67"/>
      <c r="R68" s="66"/>
      <c r="S68" s="66"/>
      <c r="T68" s="66"/>
      <c r="U68" s="63"/>
      <c r="V68" s="30"/>
      <c r="W68" s="45"/>
      <c r="X68" s="67"/>
      <c r="Z68" s="45"/>
      <c r="AA68" s="45"/>
    </row>
    <row r="69" spans="1:27" x14ac:dyDescent="0.25">
      <c r="B69" s="66"/>
      <c r="C69" s="66"/>
      <c r="D69" s="66"/>
      <c r="E69" s="63"/>
      <c r="F69" s="30"/>
      <c r="G69" s="45"/>
      <c r="H69" s="67"/>
      <c r="J69" s="66"/>
      <c r="K69" s="66"/>
      <c r="L69" s="66"/>
      <c r="M69" s="63"/>
      <c r="N69" s="30"/>
      <c r="O69" s="45"/>
      <c r="P69" s="67"/>
      <c r="R69" s="66"/>
      <c r="S69" s="66"/>
      <c r="T69" s="66"/>
      <c r="U69" s="63"/>
      <c r="V69" s="30"/>
      <c r="W69" s="45"/>
      <c r="X69" s="67"/>
      <c r="Z69" s="45"/>
      <c r="AA69" s="45"/>
    </row>
    <row r="70" spans="1:27" x14ac:dyDescent="0.25">
      <c r="B70" s="66"/>
      <c r="C70" s="66"/>
      <c r="D70" s="66"/>
      <c r="E70" s="63"/>
      <c r="F70" s="30"/>
      <c r="G70" s="45"/>
      <c r="H70" s="67"/>
      <c r="J70" s="66"/>
      <c r="K70" s="66"/>
      <c r="L70" s="66"/>
      <c r="M70" s="63"/>
      <c r="N70" s="30"/>
      <c r="O70" s="45"/>
      <c r="P70" s="67"/>
      <c r="R70" s="66"/>
      <c r="S70" s="66"/>
      <c r="T70" s="66"/>
      <c r="U70" s="63"/>
      <c r="V70" s="30"/>
      <c r="W70" s="45"/>
      <c r="X70" s="67"/>
      <c r="Z70" s="45"/>
      <c r="AA70" s="45"/>
    </row>
    <row r="71" spans="1:27" x14ac:dyDescent="0.25">
      <c r="B71" s="66"/>
      <c r="C71" s="66"/>
      <c r="D71" s="66"/>
      <c r="E71" s="63"/>
      <c r="F71" s="30"/>
      <c r="G71" s="45"/>
      <c r="H71" s="67"/>
      <c r="J71" s="66"/>
      <c r="K71" s="66"/>
      <c r="L71" s="66"/>
      <c r="M71" s="63"/>
      <c r="N71" s="30"/>
      <c r="O71" s="45"/>
      <c r="P71" s="67"/>
      <c r="R71" s="66"/>
      <c r="S71" s="66"/>
      <c r="T71" s="66"/>
      <c r="U71" s="63"/>
      <c r="V71" s="30"/>
      <c r="W71" s="45"/>
      <c r="X71" s="67"/>
      <c r="Z71" s="45"/>
      <c r="AA71" s="45"/>
    </row>
    <row r="72" spans="1:27" x14ac:dyDescent="0.25">
      <c r="B72" s="66"/>
      <c r="C72" s="66"/>
      <c r="D72" s="66"/>
      <c r="E72" s="63"/>
      <c r="F72" s="30"/>
      <c r="G72" s="45"/>
      <c r="H72" s="67"/>
      <c r="J72" s="66"/>
      <c r="K72" s="66"/>
      <c r="L72" s="66"/>
      <c r="M72" s="63"/>
      <c r="N72" s="30"/>
      <c r="O72" s="45"/>
      <c r="P72" s="67"/>
      <c r="R72" s="66"/>
      <c r="S72" s="66"/>
      <c r="T72" s="66"/>
      <c r="U72" s="63"/>
      <c r="V72" s="30"/>
      <c r="W72" s="45"/>
      <c r="X72" s="67"/>
      <c r="Z72" s="45"/>
      <c r="AA72" s="45"/>
    </row>
    <row r="73" spans="1:27" x14ac:dyDescent="0.25">
      <c r="B73" s="66"/>
      <c r="C73" s="66"/>
      <c r="D73" s="66"/>
      <c r="E73" s="63"/>
      <c r="F73" s="30"/>
      <c r="G73" s="45"/>
      <c r="H73" s="67"/>
      <c r="J73" s="66"/>
      <c r="K73" s="66"/>
      <c r="L73" s="66"/>
      <c r="M73" s="63"/>
      <c r="N73" s="30"/>
      <c r="O73" s="45"/>
      <c r="P73" s="67"/>
      <c r="R73" s="66"/>
      <c r="S73" s="66"/>
      <c r="T73" s="66"/>
      <c r="U73" s="63"/>
      <c r="V73" s="30"/>
      <c r="W73" s="45"/>
      <c r="X73" s="67"/>
      <c r="Z73" s="45"/>
      <c r="AA73" s="45"/>
    </row>
  </sheetData>
  <mergeCells count="9">
    <mergeCell ref="A66:AA66"/>
    <mergeCell ref="Z4:Z5"/>
    <mergeCell ref="A62:A63"/>
    <mergeCell ref="B5:D5"/>
    <mergeCell ref="E5:H5"/>
    <mergeCell ref="J5:L5"/>
    <mergeCell ref="M5:P5"/>
    <mergeCell ref="R5:T5"/>
    <mergeCell ref="U5:X5"/>
  </mergeCells>
  <pageMargins left="0.7" right="0.7" top="0.75" bottom="0.75" header="0.3" footer="0.3"/>
  <pageSetup orientation="portrait" r:id="rId1"/>
  <ignoredErrors>
    <ignoredError sqref="F57 N57 V57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SupplementalData</vt:lpstr>
    </vt:vector>
  </TitlesOfParts>
  <Company>IBO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Belkin</dc:creator>
  <cp:lastModifiedBy>publication</cp:lastModifiedBy>
  <dcterms:created xsi:type="dcterms:W3CDTF">2019-05-07T15:15:36Z</dcterms:created>
  <dcterms:modified xsi:type="dcterms:W3CDTF">2019-05-10T14:44:46Z</dcterms:modified>
</cp:coreProperties>
</file>