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0" windowWidth="24675" windowHeight="11220"/>
  </bookViews>
  <sheets>
    <sheet name="All Plans Summary" sheetId="4" r:id="rId1"/>
    <sheet name="2005-2009 Plan Details" sheetId="1" r:id="rId2"/>
    <sheet name="2010-2014 Details" sheetId="2" r:id="rId3"/>
    <sheet name="2015-2019 Plan Details" sheetId="3" r:id="rId4"/>
  </sheets>
  <calcPr calcId="145621"/>
</workbook>
</file>

<file path=xl/calcChain.xml><?xml version="1.0" encoding="utf-8"?>
<calcChain xmlns="http://schemas.openxmlformats.org/spreadsheetml/2006/main">
  <c r="E25" i="3" l="1"/>
  <c r="E24" i="3"/>
  <c r="E23" i="3"/>
  <c r="E22" i="3"/>
  <c r="E21" i="3"/>
  <c r="E20" i="3"/>
  <c r="E19" i="3"/>
  <c r="E18" i="3"/>
  <c r="E17" i="3"/>
  <c r="E16" i="3"/>
  <c r="E15" i="3"/>
  <c r="E14" i="3"/>
  <c r="E13" i="3"/>
  <c r="E12" i="3"/>
  <c r="E11" i="3"/>
  <c r="E8" i="3"/>
  <c r="E7" i="3"/>
  <c r="E6" i="3"/>
  <c r="E5" i="3"/>
  <c r="E4" i="3"/>
  <c r="E3" i="3"/>
  <c r="E30" i="2"/>
  <c r="E27" i="2"/>
  <c r="E26" i="2"/>
  <c r="E25" i="2"/>
  <c r="E24" i="2"/>
  <c r="E23" i="2"/>
  <c r="E22" i="2"/>
  <c r="E21" i="2"/>
  <c r="E19" i="2"/>
  <c r="E18" i="2"/>
  <c r="E17" i="2"/>
  <c r="E16" i="2"/>
  <c r="E15" i="2"/>
  <c r="E14" i="2"/>
  <c r="E13" i="2"/>
  <c r="E12" i="2"/>
  <c r="E11" i="2"/>
  <c r="E10" i="2"/>
  <c r="E9" i="2"/>
  <c r="E8" i="2"/>
  <c r="E7" i="2"/>
  <c r="E6" i="2"/>
  <c r="E5" i="2"/>
  <c r="E3" i="2"/>
  <c r="E11" i="1"/>
  <c r="E10" i="1"/>
  <c r="E9" i="1"/>
  <c r="E8" i="1"/>
  <c r="E7" i="1"/>
  <c r="E6" i="1"/>
  <c r="E5" i="1"/>
  <c r="E4" i="1"/>
  <c r="E3" i="1"/>
</calcChain>
</file>

<file path=xl/sharedStrings.xml><?xml version="1.0" encoding="utf-8"?>
<sst xmlns="http://schemas.openxmlformats.org/spreadsheetml/2006/main" count="278" uniqueCount="87">
  <si>
    <t>Description</t>
  </si>
  <si>
    <t>Phase</t>
  </si>
  <si>
    <t>Original Budget</t>
  </si>
  <si>
    <t>Current</t>
  </si>
  <si>
    <t>Current, constant 2017$</t>
  </si>
  <si>
    <t>Original,Start</t>
  </si>
  <si>
    <t>Current,Start</t>
  </si>
  <si>
    <t>Original, Completion</t>
  </si>
  <si>
    <t>Current, Completion</t>
  </si>
  <si>
    <t>Signal Control Modifications Phase 3</t>
  </si>
  <si>
    <t>Complete</t>
  </si>
  <si>
    <t>Signal Cable Replacement</t>
  </si>
  <si>
    <t>Signal Key-By Circuit Modifications Phase 2</t>
  </si>
  <si>
    <t>Communications-Based Train Control Flushing Line Phase 1</t>
  </si>
  <si>
    <t>Construction</t>
  </si>
  <si>
    <t>Signal Modernization White Plains Road Line Phase 3: East 180th Street</t>
  </si>
  <si>
    <t>Interlocking 4th Avenue - Culver Line</t>
  </si>
  <si>
    <t>Interlockings 5th Avenue, Lexington Avenue - Queens Boulevard Line</t>
  </si>
  <si>
    <t>Modernize 3 Interlockings - 8th Avenue Line</t>
  </si>
  <si>
    <t>Communications-Based Train Control Equipment - 64 R160 Cars - Canarsie Line</t>
  </si>
  <si>
    <t>Latest Amendment Budget</t>
  </si>
  <si>
    <t>Superseded</t>
  </si>
  <si>
    <t>Planning</t>
  </si>
  <si>
    <t>Design</t>
  </si>
  <si>
    <t>Modification of Signal Control Lines - Phase 4</t>
  </si>
  <si>
    <t>Replace Signal Messenger Brackets on the Brighton Line</t>
  </si>
  <si>
    <t>Modernize Signal Interlocking at Church Avenue on the Culver Line</t>
  </si>
  <si>
    <t>Replace Solid State Signal Equipment at 13 Locations</t>
  </si>
  <si>
    <t>Convert R-142 Railcars for Communications-Based Train Control on the Flushing Line</t>
  </si>
  <si>
    <t>Support / Removals for Communications-Based Train Control on the Flushing Line</t>
  </si>
  <si>
    <t>Install Station Time Signal Enhancements on the Lexington Avenue Line - Phase 2</t>
  </si>
  <si>
    <t>Replace Stop Cables for Signals - Phase 4</t>
  </si>
  <si>
    <t>Modernize Signal Interlockings at 71st Avenue and Union Turnpike on the Queens Boulevard Line</t>
  </si>
  <si>
    <t>Install Communications-Based Train Control Signals Test Track on the Culver Line - Phase 2</t>
  </si>
  <si>
    <t>Modifications to Signal Control Lines - Phase 5</t>
  </si>
  <si>
    <t>Modernize Signals and Interlockings on the Dyre Avenue Line</t>
  </si>
  <si>
    <t>Modernize Signal Interlocking at Roosevelt Avenue on the Queens Boulevard Line</t>
  </si>
  <si>
    <t>Modernize Signal Interlocking at 34th Street on the 6th Avenue Line</t>
  </si>
  <si>
    <t>Modernize Signal Interlocking at West 4th Street on the 6th Avenue Line</t>
  </si>
  <si>
    <t>Modification of Signal Key-By Circuits - Phase 3</t>
  </si>
  <si>
    <t>Install Communication-Based Train Control on the Queens Boulevard Line West - Phase 1</t>
  </si>
  <si>
    <t>Modernize Signal Interlocking at Jay Street on the 6th Avenue Line - Design Only</t>
  </si>
  <si>
    <t>Rehabilitation of Ducts and Cables, Steinway Tube</t>
  </si>
  <si>
    <t>Communications-Based Train Control: Equipment Supplier Interoperability</t>
  </si>
  <si>
    <t>Replacement of Automatic Train Supervision A-Division and Communications-Based Train Control Status Boards at the Rail Control Center</t>
  </si>
  <si>
    <t>Automated Train Supervision: Hardware and Software Upgrade</t>
  </si>
  <si>
    <t>Modernize Signal Interlockings at 4 Locations on the 6th Avenue Line - Design Only</t>
  </si>
  <si>
    <t>Modernize Signal Interlocking at Kings Highway on the Culver Line - Design Only</t>
  </si>
  <si>
    <t>AC to DC Line Relay Conversions on the Fulton Line</t>
  </si>
  <si>
    <t>AC to DC Line Relay Conversion on the Fulton Line</t>
  </si>
  <si>
    <t>Modifications to Signal Control Lines - Phase 6</t>
  </si>
  <si>
    <t>Signal Fire Room Suppression, Phase 2 - Design Only</t>
  </si>
  <si>
    <t>Install Communication-Based Train Control on the Queens Boulevard Line West - Phase 2</t>
  </si>
  <si>
    <t>Communications-Based Train Control (CBTC) Technical Support Contract on the Flushing Line</t>
  </si>
  <si>
    <t>Install Communication-Based Train Control (CBTC) on the 8 Avenue Line from 59 Street to High Street</t>
  </si>
  <si>
    <t>Install Automatic Signals for Work Trains on the Canarsie Line</t>
  </si>
  <si>
    <t>Modernize Signal Interlocking at Ditmas Avenue on the Culver Line</t>
  </si>
  <si>
    <t>Modernize Signal Interlocking at Kings Highway on the Culver Line</t>
  </si>
  <si>
    <t>Modernize Signal Interlocking at 30 Street on the 8 Avenue Line</t>
  </si>
  <si>
    <t>Modernize Signal Interlocking at 42 Street North on the 8 Avenue Line</t>
  </si>
  <si>
    <t>Modification to Signal Control Lines - Phase 6</t>
  </si>
  <si>
    <t>AC to DC Line Relay Conversion on the Crosstown Line</t>
  </si>
  <si>
    <t>Modification of Signal Key-By Circuits - Phase 4</t>
  </si>
  <si>
    <t>Code Cable Replacement on the Broadway-7 Avenue Line</t>
  </si>
  <si>
    <t>Signal Room Fire Suppression, Phase 2</t>
  </si>
  <si>
    <t>Life Cycle Replacement of Code Systems</t>
  </si>
  <si>
    <t>Life Cycle Modification of Speed Enforcement Systems</t>
  </si>
  <si>
    <t>Upgrade 25 Hz AC Main Cable and De-Ion Switches - Design Only</t>
  </si>
  <si>
    <t>Modernize Signal Interlocking at Parsons Boulevard on the Queens Boulevard Line</t>
  </si>
  <si>
    <t>Eliminate Single Point Failure of Interlocking Control at 21 Locations on the A Division</t>
  </si>
  <si>
    <t>Install Communication-Based Train Control (CBTC) from Church Avenue to West 8 Street on the Culver Line</t>
  </si>
  <si>
    <t>Modernize Signal Interlocking at Avenue X on the Culver Line</t>
  </si>
  <si>
    <t>Signal Component Replacement</t>
  </si>
  <si>
    <t>Modernize 2 Signal Interlockings: 30 Street and 42 Street North on the 8 Avenue Line</t>
  </si>
  <si>
    <t>Phase as of May 2017</t>
  </si>
  <si>
    <t>Start delay in months</t>
  </si>
  <si>
    <t>Actual or anticipated completion delay in months</t>
  </si>
  <si>
    <t xml:space="preserve">Summary of New York City Transit Capital Signal Projects </t>
  </si>
  <si>
    <t>SOURCE: IBO analysis of Metropolitan Transportation Authority data.</t>
  </si>
  <si>
    <t>NOTES: Current refers to May 2017.  When month is not given, assumes June. For the 2015-2019 plan, only a current completion date is listed, and in many cases it is missing.   Summary data excludes "supersceded" projects, which have been replaced, or subsumed inside other projects Summary data also excludes one project from the 2010-2014 plan that lacked information on current cost, current start date, and current completion date.</t>
  </si>
  <si>
    <t>NOTES:  Constant 2017 dollar values calculated using IBO's actual and projected  state and local government spending deflator.</t>
  </si>
  <si>
    <t>New York City Transit Signal Projects 2005-2009 Capital Plan - Details</t>
  </si>
  <si>
    <t>New York City Transit Signal Projects 2010-2014 Capital Plan - Details</t>
  </si>
  <si>
    <t>New York City Transit Signal Projects 2015-2019 Capital Plan - Details</t>
  </si>
  <si>
    <t>2010-2014 Capital Plan</t>
  </si>
  <si>
    <t>2005-2009 Capital Plan</t>
  </si>
  <si>
    <t>2015-2019 Capital Plan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</si>
</sst>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0" fillId="2" borderId="1" xfId="0" applyFill="1" applyBorder="1"/>
    <xf numFmtId="0" fontId="1" fillId="2" borderId="1" xfId="0" applyFont="1" applyFill="1" applyBorder="1"/>
    <xf numFmtId="1" fontId="0" fillId="2" borderId="1" xfId="0" applyNumberFormat="1" applyFill="1" applyBorder="1" applyAlignment="1">
      <alignment horizontal="center"/>
    </xf>
    <xf numFmtId="0" fontId="2" fillId="3" borderId="0" xfId="0" applyFont="1" applyFill="1"/>
    <xf numFmtId="0" fontId="0" fillId="3" borderId="0" xfId="0" applyFill="1"/>
    <xf numFmtId="0" fontId="1" fillId="3" borderId="1" xfId="0" applyFont="1" applyFill="1" applyBorder="1" applyAlignment="1">
      <alignment vertical="center" wrapText="1"/>
    </xf>
    <xf numFmtId="0" fontId="0" fillId="3" borderId="1" xfId="0" applyFill="1" applyBorder="1"/>
    <xf numFmtId="3" fontId="0" fillId="3" borderId="1" xfId="0" applyNumberFormat="1" applyFill="1" applyBorder="1"/>
    <xf numFmtId="17" fontId="0" fillId="3" borderId="1" xfId="0" applyNumberFormat="1" applyFill="1" applyBorder="1"/>
    <xf numFmtId="0" fontId="0" fillId="3" borderId="2" xfId="0" applyFill="1" applyBorder="1"/>
    <xf numFmtId="1" fontId="0" fillId="3" borderId="1" xfId="0" applyNumberFormat="1" applyFill="1" applyBorder="1" applyAlignment="1">
      <alignment horizontal="center"/>
    </xf>
    <xf numFmtId="1" fontId="0" fillId="3" borderId="0" xfId="0" applyNumberFormat="1" applyFill="1" applyAlignment="1">
      <alignment horizontal="center"/>
    </xf>
    <xf numFmtId="0" fontId="0"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topLeftCell="A28" workbookViewId="0">
      <selection activeCell="A63" sqref="A63"/>
    </sheetView>
  </sheetViews>
  <sheetFormatPr defaultRowHeight="15" x14ac:dyDescent="0.25"/>
  <cols>
    <col min="1" max="1" width="100.7109375" style="6" customWidth="1"/>
    <col min="2" max="2" width="24.7109375" style="6" customWidth="1"/>
    <col min="3" max="6" width="12.7109375" style="6" customWidth="1"/>
    <col min="7" max="7" width="9.140625" style="6"/>
    <col min="8" max="9" width="16.7109375" style="6" customWidth="1"/>
    <col min="10" max="16384" width="9.140625" style="6"/>
  </cols>
  <sheetData>
    <row r="1" spans="1:9" ht="18.75" x14ac:dyDescent="0.3">
      <c r="A1" s="5" t="s">
        <v>77</v>
      </c>
    </row>
    <row r="2" spans="1:9" ht="60" x14ac:dyDescent="0.25">
      <c r="A2" s="7" t="s">
        <v>0</v>
      </c>
      <c r="B2" s="7" t="s">
        <v>74</v>
      </c>
      <c r="C2" s="7" t="s">
        <v>5</v>
      </c>
      <c r="D2" s="7" t="s">
        <v>6</v>
      </c>
      <c r="E2" s="7" t="s">
        <v>7</v>
      </c>
      <c r="F2" s="7" t="s">
        <v>8</v>
      </c>
      <c r="G2" s="8"/>
      <c r="H2" s="7" t="s">
        <v>75</v>
      </c>
      <c r="I2" s="7" t="s">
        <v>76</v>
      </c>
    </row>
    <row r="3" spans="1:9" x14ac:dyDescent="0.25">
      <c r="A3" s="1" t="s">
        <v>85</v>
      </c>
      <c r="B3" s="1"/>
      <c r="C3" s="1"/>
      <c r="D3" s="1"/>
      <c r="E3" s="1"/>
      <c r="F3" s="1"/>
      <c r="G3" s="2"/>
      <c r="H3" s="2"/>
      <c r="I3" s="2"/>
    </row>
    <row r="4" spans="1:9" x14ac:dyDescent="0.25">
      <c r="A4" s="8" t="s">
        <v>9</v>
      </c>
      <c r="B4" s="8" t="s">
        <v>10</v>
      </c>
      <c r="C4" s="10">
        <v>38869</v>
      </c>
      <c r="D4" s="10">
        <v>38961</v>
      </c>
      <c r="E4" s="10">
        <v>40817</v>
      </c>
      <c r="F4" s="10">
        <v>40878</v>
      </c>
      <c r="G4" s="8"/>
      <c r="H4" s="12">
        <v>3</v>
      </c>
      <c r="I4" s="12">
        <v>2</v>
      </c>
    </row>
    <row r="5" spans="1:9" x14ac:dyDescent="0.25">
      <c r="A5" s="8" t="s">
        <v>11</v>
      </c>
      <c r="B5" s="8" t="s">
        <v>10</v>
      </c>
      <c r="C5" s="10">
        <v>38657</v>
      </c>
      <c r="D5" s="10">
        <v>38687</v>
      </c>
      <c r="E5" s="10">
        <v>39295</v>
      </c>
      <c r="F5" s="10">
        <v>40695</v>
      </c>
      <c r="G5" s="8"/>
      <c r="H5" s="12">
        <v>1</v>
      </c>
      <c r="I5" s="12">
        <v>46</v>
      </c>
    </row>
    <row r="6" spans="1:9" x14ac:dyDescent="0.25">
      <c r="A6" s="8" t="s">
        <v>12</v>
      </c>
      <c r="B6" s="8" t="s">
        <v>10</v>
      </c>
      <c r="C6" s="10">
        <v>39234</v>
      </c>
      <c r="D6" s="10">
        <v>39783</v>
      </c>
      <c r="E6" s="10">
        <v>41334</v>
      </c>
      <c r="F6" s="10">
        <v>41730</v>
      </c>
      <c r="G6" s="8"/>
      <c r="H6" s="12">
        <v>18</v>
      </c>
      <c r="I6" s="12">
        <v>13</v>
      </c>
    </row>
    <row r="7" spans="1:9" x14ac:dyDescent="0.25">
      <c r="A7" s="8" t="s">
        <v>13</v>
      </c>
      <c r="B7" s="8" t="s">
        <v>14</v>
      </c>
      <c r="C7" s="8">
        <v>2007</v>
      </c>
      <c r="D7" s="10">
        <v>40330</v>
      </c>
      <c r="E7" s="10">
        <v>42675</v>
      </c>
      <c r="F7" s="8">
        <v>2017</v>
      </c>
      <c r="G7" s="8"/>
      <c r="H7" s="12">
        <v>36</v>
      </c>
      <c r="I7" s="12">
        <v>7</v>
      </c>
    </row>
    <row r="8" spans="1:9" x14ac:dyDescent="0.25">
      <c r="A8" s="8" t="s">
        <v>15</v>
      </c>
      <c r="B8" s="8" t="s">
        <v>10</v>
      </c>
      <c r="C8" s="10">
        <v>38869</v>
      </c>
      <c r="D8" s="10">
        <v>39387</v>
      </c>
      <c r="E8" s="10">
        <v>40756</v>
      </c>
      <c r="F8" s="10">
        <v>40848</v>
      </c>
      <c r="G8" s="8"/>
      <c r="H8" s="12">
        <v>17</v>
      </c>
      <c r="I8" s="12">
        <v>3</v>
      </c>
    </row>
    <row r="9" spans="1:9" x14ac:dyDescent="0.25">
      <c r="A9" s="8" t="s">
        <v>16</v>
      </c>
      <c r="B9" s="8" t="s">
        <v>10</v>
      </c>
      <c r="C9" s="10">
        <v>39965</v>
      </c>
      <c r="D9" s="10">
        <v>39873</v>
      </c>
      <c r="E9" s="10">
        <v>41153</v>
      </c>
      <c r="F9" s="10">
        <v>41244</v>
      </c>
      <c r="G9" s="8"/>
      <c r="H9" s="12">
        <v>-3</v>
      </c>
      <c r="I9" s="12">
        <v>3</v>
      </c>
    </row>
    <row r="10" spans="1:9" x14ac:dyDescent="0.25">
      <c r="A10" s="8" t="s">
        <v>17</v>
      </c>
      <c r="B10" s="8" t="s">
        <v>10</v>
      </c>
      <c r="C10" s="10">
        <v>39692</v>
      </c>
      <c r="D10" s="10">
        <v>39814</v>
      </c>
      <c r="E10" s="10">
        <v>41030</v>
      </c>
      <c r="F10" s="10">
        <v>41214</v>
      </c>
      <c r="G10" s="8"/>
      <c r="H10" s="12">
        <v>4</v>
      </c>
      <c r="I10" s="12">
        <v>6</v>
      </c>
    </row>
    <row r="11" spans="1:9" x14ac:dyDescent="0.25">
      <c r="A11" s="8" t="s">
        <v>18</v>
      </c>
      <c r="B11" s="8" t="s">
        <v>10</v>
      </c>
      <c r="C11" s="10">
        <v>38808</v>
      </c>
      <c r="D11" s="10">
        <v>38991</v>
      </c>
      <c r="E11" s="10">
        <v>40087</v>
      </c>
      <c r="F11" s="10">
        <v>40330</v>
      </c>
      <c r="G11" s="8"/>
      <c r="H11" s="12">
        <v>6</v>
      </c>
      <c r="I11" s="12">
        <v>8</v>
      </c>
    </row>
    <row r="12" spans="1:9" x14ac:dyDescent="0.25">
      <c r="A12" s="8" t="s">
        <v>19</v>
      </c>
      <c r="B12" s="8" t="s">
        <v>10</v>
      </c>
      <c r="C12" s="10">
        <v>39264</v>
      </c>
      <c r="D12" s="10">
        <v>39722</v>
      </c>
      <c r="E12" s="10">
        <v>39722</v>
      </c>
      <c r="F12" s="10">
        <v>40969</v>
      </c>
      <c r="G12" s="8"/>
      <c r="H12" s="12">
        <v>16</v>
      </c>
      <c r="I12" s="12">
        <v>41</v>
      </c>
    </row>
    <row r="13" spans="1:9" x14ac:dyDescent="0.25">
      <c r="A13" s="3" t="s">
        <v>84</v>
      </c>
      <c r="B13" s="2"/>
      <c r="C13" s="2"/>
      <c r="D13" s="2"/>
      <c r="E13" s="2"/>
      <c r="F13" s="2"/>
      <c r="G13" s="2"/>
      <c r="H13" s="4"/>
      <c r="I13" s="4"/>
    </row>
    <row r="14" spans="1:9" x14ac:dyDescent="0.25">
      <c r="A14" s="8" t="s">
        <v>24</v>
      </c>
      <c r="B14" s="8" t="s">
        <v>10</v>
      </c>
      <c r="C14" s="10">
        <v>40756</v>
      </c>
      <c r="D14" s="10">
        <v>40756</v>
      </c>
      <c r="E14" s="10">
        <v>41579</v>
      </c>
      <c r="F14" s="10">
        <v>41671</v>
      </c>
      <c r="G14" s="8"/>
      <c r="H14" s="12">
        <v>0</v>
      </c>
      <c r="I14" s="12">
        <v>3</v>
      </c>
    </row>
    <row r="15" spans="1:9" x14ac:dyDescent="0.25">
      <c r="A15" s="8" t="s">
        <v>26</v>
      </c>
      <c r="B15" s="8" t="s">
        <v>14</v>
      </c>
      <c r="C15" s="10">
        <v>40330</v>
      </c>
      <c r="D15" s="10">
        <v>40330</v>
      </c>
      <c r="E15" s="10">
        <v>41852</v>
      </c>
      <c r="F15" s="8">
        <v>2021</v>
      </c>
      <c r="G15" s="8"/>
      <c r="H15" s="12">
        <v>0</v>
      </c>
      <c r="I15" s="12">
        <v>82</v>
      </c>
    </row>
    <row r="16" spans="1:9" x14ac:dyDescent="0.25">
      <c r="A16" s="8" t="s">
        <v>27</v>
      </c>
      <c r="B16" s="8" t="s">
        <v>10</v>
      </c>
      <c r="C16" s="8">
        <v>2010</v>
      </c>
      <c r="D16" s="10">
        <v>40664</v>
      </c>
      <c r="E16" s="10">
        <v>41214</v>
      </c>
      <c r="F16" s="10">
        <v>42095</v>
      </c>
      <c r="G16" s="8"/>
      <c r="H16" s="12">
        <v>11</v>
      </c>
      <c r="I16" s="12">
        <v>29</v>
      </c>
    </row>
    <row r="17" spans="1:9" x14ac:dyDescent="0.25">
      <c r="A17" s="8" t="s">
        <v>28</v>
      </c>
      <c r="B17" s="8" t="s">
        <v>10</v>
      </c>
      <c r="C17" s="8">
        <v>2010</v>
      </c>
      <c r="D17" s="10">
        <v>40878</v>
      </c>
      <c r="E17" s="10">
        <v>42401</v>
      </c>
      <c r="F17" s="10">
        <v>42522</v>
      </c>
      <c r="G17" s="8"/>
      <c r="H17" s="12">
        <v>18</v>
      </c>
      <c r="I17" s="12">
        <v>4</v>
      </c>
    </row>
    <row r="18" spans="1:9" x14ac:dyDescent="0.25">
      <c r="A18" s="8" t="s">
        <v>29</v>
      </c>
      <c r="B18" s="8" t="s">
        <v>14</v>
      </c>
      <c r="C18" s="10">
        <v>40483</v>
      </c>
      <c r="D18" s="10">
        <v>40483</v>
      </c>
      <c r="E18" s="10">
        <v>42675</v>
      </c>
      <c r="F18" s="8">
        <v>2018</v>
      </c>
      <c r="G18" s="8"/>
      <c r="H18" s="12">
        <v>0</v>
      </c>
      <c r="I18" s="12">
        <v>19</v>
      </c>
    </row>
    <row r="19" spans="1:9" x14ac:dyDescent="0.25">
      <c r="A19" s="8" t="s">
        <v>30</v>
      </c>
      <c r="B19" s="8" t="s">
        <v>10</v>
      </c>
      <c r="C19" s="10">
        <v>40787</v>
      </c>
      <c r="D19" s="10">
        <v>40787</v>
      </c>
      <c r="E19" s="10">
        <v>41760</v>
      </c>
      <c r="F19" s="10">
        <v>41760</v>
      </c>
      <c r="G19" s="8"/>
      <c r="H19" s="12">
        <v>0</v>
      </c>
      <c r="I19" s="12">
        <v>0</v>
      </c>
    </row>
    <row r="20" spans="1:9" x14ac:dyDescent="0.25">
      <c r="A20" s="8" t="s">
        <v>31</v>
      </c>
      <c r="B20" s="8" t="s">
        <v>10</v>
      </c>
      <c r="C20" s="10">
        <v>40695</v>
      </c>
      <c r="D20" s="10">
        <v>40695</v>
      </c>
      <c r="E20" s="10">
        <v>41760</v>
      </c>
      <c r="F20" s="10">
        <v>41548</v>
      </c>
      <c r="G20" s="8"/>
      <c r="H20" s="12">
        <v>0</v>
      </c>
      <c r="I20" s="12">
        <v>-7</v>
      </c>
    </row>
    <row r="21" spans="1:9" x14ac:dyDescent="0.25">
      <c r="A21" s="8" t="s">
        <v>32</v>
      </c>
      <c r="B21" s="8" t="s">
        <v>14</v>
      </c>
      <c r="C21" s="10">
        <v>41214</v>
      </c>
      <c r="D21" s="10">
        <v>41214</v>
      </c>
      <c r="E21" s="10">
        <v>42826</v>
      </c>
      <c r="F21" s="8">
        <v>2018</v>
      </c>
      <c r="G21" s="8"/>
      <c r="H21" s="12">
        <v>0</v>
      </c>
      <c r="I21" s="12">
        <v>14</v>
      </c>
    </row>
    <row r="22" spans="1:9" x14ac:dyDescent="0.25">
      <c r="A22" s="8" t="s">
        <v>33</v>
      </c>
      <c r="B22" s="8" t="s">
        <v>10</v>
      </c>
      <c r="C22" s="10">
        <v>40787</v>
      </c>
      <c r="D22" s="10">
        <v>40787</v>
      </c>
      <c r="E22" s="10">
        <v>42248</v>
      </c>
      <c r="F22" s="10">
        <v>42339</v>
      </c>
      <c r="G22" s="8"/>
      <c r="H22" s="12">
        <v>0</v>
      </c>
      <c r="I22" s="12">
        <v>3</v>
      </c>
    </row>
    <row r="23" spans="1:9" x14ac:dyDescent="0.25">
      <c r="A23" s="8" t="s">
        <v>34</v>
      </c>
      <c r="B23" s="8" t="s">
        <v>10</v>
      </c>
      <c r="C23" s="8">
        <v>2012</v>
      </c>
      <c r="D23" s="10">
        <v>41609</v>
      </c>
      <c r="E23" s="10">
        <v>42125</v>
      </c>
      <c r="F23" s="10">
        <v>42125</v>
      </c>
      <c r="G23" s="8"/>
      <c r="H23" s="12">
        <v>18</v>
      </c>
      <c r="I23" s="12">
        <v>0</v>
      </c>
    </row>
    <row r="24" spans="1:9" x14ac:dyDescent="0.25">
      <c r="A24" s="8" t="s">
        <v>35</v>
      </c>
      <c r="B24" s="8" t="s">
        <v>14</v>
      </c>
      <c r="C24" s="8">
        <v>2012</v>
      </c>
      <c r="D24" s="10">
        <v>41365</v>
      </c>
      <c r="E24" s="10">
        <v>42917</v>
      </c>
      <c r="F24" s="8">
        <v>2017</v>
      </c>
      <c r="G24" s="8"/>
      <c r="H24" s="12">
        <v>10</v>
      </c>
      <c r="I24" s="12">
        <v>-1</v>
      </c>
    </row>
    <row r="25" spans="1:9" x14ac:dyDescent="0.25">
      <c r="A25" s="8" t="s">
        <v>36</v>
      </c>
      <c r="B25" s="8" t="s">
        <v>10</v>
      </c>
      <c r="C25" s="8">
        <v>2012</v>
      </c>
      <c r="D25" s="10">
        <v>41275</v>
      </c>
      <c r="E25" s="10">
        <v>42705</v>
      </c>
      <c r="F25" s="10">
        <v>42705</v>
      </c>
      <c r="G25" s="8"/>
      <c r="H25" s="12">
        <v>7</v>
      </c>
      <c r="I25" s="12">
        <v>0</v>
      </c>
    </row>
    <row r="26" spans="1:9" x14ac:dyDescent="0.25">
      <c r="A26" s="8" t="s">
        <v>37</v>
      </c>
      <c r="B26" s="8" t="s">
        <v>14</v>
      </c>
      <c r="C26" s="8">
        <v>2012</v>
      </c>
      <c r="D26" s="10">
        <v>41730</v>
      </c>
      <c r="E26" s="8">
        <v>2018</v>
      </c>
      <c r="F26" s="8">
        <v>2018</v>
      </c>
      <c r="G26" s="8"/>
      <c r="H26" s="12">
        <v>22</v>
      </c>
      <c r="I26" s="12">
        <v>0</v>
      </c>
    </row>
    <row r="27" spans="1:9" x14ac:dyDescent="0.25">
      <c r="A27" s="8" t="s">
        <v>38</v>
      </c>
      <c r="B27" s="8" t="s">
        <v>14</v>
      </c>
      <c r="C27" s="8">
        <v>2012</v>
      </c>
      <c r="D27" s="10">
        <v>41821</v>
      </c>
      <c r="E27" s="8">
        <v>2018</v>
      </c>
      <c r="F27" s="8">
        <v>2018</v>
      </c>
      <c r="G27" s="8"/>
      <c r="H27" s="12">
        <v>25</v>
      </c>
      <c r="I27" s="12">
        <v>0</v>
      </c>
    </row>
    <row r="28" spans="1:9" x14ac:dyDescent="0.25">
      <c r="A28" s="8" t="s">
        <v>39</v>
      </c>
      <c r="B28" s="8" t="s">
        <v>10</v>
      </c>
      <c r="C28" s="8">
        <v>2013</v>
      </c>
      <c r="D28" s="10">
        <v>41730</v>
      </c>
      <c r="E28" s="10">
        <v>42522</v>
      </c>
      <c r="F28" s="10">
        <v>42522</v>
      </c>
      <c r="G28" s="8"/>
      <c r="H28" s="12">
        <v>10</v>
      </c>
      <c r="I28" s="12">
        <v>0</v>
      </c>
    </row>
    <row r="29" spans="1:9" x14ac:dyDescent="0.25">
      <c r="A29" s="8" t="s">
        <v>40</v>
      </c>
      <c r="B29" s="8" t="s">
        <v>14</v>
      </c>
      <c r="C29" s="8">
        <v>2013</v>
      </c>
      <c r="D29" s="10">
        <v>42217</v>
      </c>
      <c r="E29" s="8">
        <v>2019</v>
      </c>
      <c r="F29" s="8">
        <v>2021</v>
      </c>
      <c r="G29" s="8"/>
      <c r="H29" s="12">
        <v>26</v>
      </c>
      <c r="I29" s="12">
        <v>24</v>
      </c>
    </row>
    <row r="30" spans="1:9" x14ac:dyDescent="0.25">
      <c r="A30" s="8" t="s">
        <v>42</v>
      </c>
      <c r="B30" s="8" t="s">
        <v>10</v>
      </c>
      <c r="C30" s="10">
        <v>40909</v>
      </c>
      <c r="D30" s="10">
        <v>40909</v>
      </c>
      <c r="E30" s="10">
        <v>42005</v>
      </c>
      <c r="F30" s="10">
        <v>42248</v>
      </c>
      <c r="G30" s="8"/>
      <c r="H30" s="12">
        <v>0</v>
      </c>
      <c r="I30" s="12">
        <v>8</v>
      </c>
    </row>
    <row r="31" spans="1:9" x14ac:dyDescent="0.25">
      <c r="A31" s="8" t="s">
        <v>43</v>
      </c>
      <c r="B31" s="8" t="s">
        <v>14</v>
      </c>
      <c r="C31" s="8">
        <v>2014</v>
      </c>
      <c r="D31" s="10">
        <v>42248</v>
      </c>
      <c r="E31" s="8">
        <v>2018</v>
      </c>
      <c r="F31" s="8">
        <v>2018</v>
      </c>
      <c r="G31" s="8"/>
      <c r="H31" s="12">
        <v>15</v>
      </c>
      <c r="I31" s="12">
        <v>0</v>
      </c>
    </row>
    <row r="32" spans="1:9" x14ac:dyDescent="0.25">
      <c r="A32" s="8" t="s">
        <v>44</v>
      </c>
      <c r="B32" s="8" t="s">
        <v>10</v>
      </c>
      <c r="C32" s="10">
        <v>41671</v>
      </c>
      <c r="D32" s="10">
        <v>41671</v>
      </c>
      <c r="E32" s="10">
        <v>42278</v>
      </c>
      <c r="F32" s="10">
        <v>42278</v>
      </c>
      <c r="G32" s="8"/>
      <c r="H32" s="12">
        <v>0</v>
      </c>
      <c r="I32" s="12">
        <v>0</v>
      </c>
    </row>
    <row r="33" spans="1:9" x14ac:dyDescent="0.25">
      <c r="A33" s="8" t="s">
        <v>45</v>
      </c>
      <c r="B33" s="8" t="s">
        <v>10</v>
      </c>
      <c r="C33" s="8">
        <v>2015</v>
      </c>
      <c r="D33" s="10">
        <v>41395</v>
      </c>
      <c r="E33" s="8">
        <v>2015</v>
      </c>
      <c r="F33" s="10">
        <v>42705</v>
      </c>
      <c r="G33" s="8"/>
      <c r="H33" s="12">
        <v>-25</v>
      </c>
      <c r="I33" s="12">
        <v>18</v>
      </c>
    </row>
    <row r="34" spans="1:9" x14ac:dyDescent="0.25">
      <c r="A34" s="8" t="s">
        <v>46</v>
      </c>
      <c r="B34" s="8" t="s">
        <v>10</v>
      </c>
      <c r="C34" s="10">
        <v>41791</v>
      </c>
      <c r="D34" s="10">
        <v>41791</v>
      </c>
      <c r="E34" s="10">
        <v>42522</v>
      </c>
      <c r="F34" s="10">
        <v>42156</v>
      </c>
      <c r="G34" s="8"/>
      <c r="H34" s="12">
        <v>0</v>
      </c>
      <c r="I34" s="12">
        <v>-12</v>
      </c>
    </row>
    <row r="35" spans="1:9" x14ac:dyDescent="0.25">
      <c r="A35" s="8" t="s">
        <v>47</v>
      </c>
      <c r="B35" s="8" t="s">
        <v>10</v>
      </c>
      <c r="C35" s="10">
        <v>41609</v>
      </c>
      <c r="D35" s="10">
        <v>41609</v>
      </c>
      <c r="E35" s="10">
        <v>42125</v>
      </c>
      <c r="F35" s="10">
        <v>42125</v>
      </c>
      <c r="G35" s="8"/>
      <c r="H35" s="12">
        <v>0</v>
      </c>
      <c r="I35" s="12">
        <v>0</v>
      </c>
    </row>
    <row r="36" spans="1:9" x14ac:dyDescent="0.25">
      <c r="A36" s="8" t="s">
        <v>48</v>
      </c>
      <c r="B36" s="8" t="s">
        <v>10</v>
      </c>
      <c r="C36" s="10">
        <v>41730</v>
      </c>
      <c r="D36" s="10">
        <v>41730</v>
      </c>
      <c r="E36" s="10">
        <v>42036</v>
      </c>
      <c r="F36" s="10">
        <v>42036</v>
      </c>
      <c r="G36" s="8"/>
      <c r="H36" s="12">
        <v>0</v>
      </c>
      <c r="I36" s="12">
        <v>0</v>
      </c>
    </row>
    <row r="37" spans="1:9" x14ac:dyDescent="0.25">
      <c r="A37" s="8" t="s">
        <v>51</v>
      </c>
      <c r="B37" s="8" t="s">
        <v>23</v>
      </c>
      <c r="C37" s="10">
        <v>42278</v>
      </c>
      <c r="D37" s="10">
        <v>42278</v>
      </c>
      <c r="E37" s="8">
        <v>2017</v>
      </c>
      <c r="F37" s="8">
        <v>2017</v>
      </c>
      <c r="G37" s="8"/>
      <c r="H37" s="12">
        <v>0</v>
      </c>
      <c r="I37" s="12">
        <v>0</v>
      </c>
    </row>
    <row r="38" spans="1:9" x14ac:dyDescent="0.25">
      <c r="A38" s="3" t="s">
        <v>86</v>
      </c>
      <c r="B38" s="2"/>
      <c r="C38" s="2"/>
      <c r="D38" s="2"/>
      <c r="E38" s="2"/>
      <c r="F38" s="2"/>
      <c r="G38" s="2"/>
      <c r="H38" s="4"/>
      <c r="I38" s="4"/>
    </row>
    <row r="39" spans="1:9" x14ac:dyDescent="0.25">
      <c r="A39" s="8" t="s">
        <v>52</v>
      </c>
      <c r="B39" s="8" t="s">
        <v>14</v>
      </c>
      <c r="C39" s="10">
        <v>42705</v>
      </c>
      <c r="D39" s="10">
        <v>42705</v>
      </c>
      <c r="E39" s="8"/>
      <c r="F39" s="8">
        <v>2022</v>
      </c>
      <c r="G39" s="8"/>
      <c r="H39" s="12">
        <v>0</v>
      </c>
      <c r="I39" s="12"/>
    </row>
    <row r="40" spans="1:9" x14ac:dyDescent="0.25">
      <c r="A40" s="8" t="s">
        <v>53</v>
      </c>
      <c r="B40" s="8" t="s">
        <v>22</v>
      </c>
      <c r="C40" s="8">
        <v>2018</v>
      </c>
      <c r="D40" s="8">
        <v>2018</v>
      </c>
      <c r="E40" s="8"/>
      <c r="F40" s="8"/>
      <c r="G40" s="8"/>
      <c r="H40" s="12">
        <v>0</v>
      </c>
      <c r="I40" s="12"/>
    </row>
    <row r="41" spans="1:9" x14ac:dyDescent="0.25">
      <c r="A41" s="8" t="s">
        <v>54</v>
      </c>
      <c r="B41" s="8" t="s">
        <v>23</v>
      </c>
      <c r="C41" s="8">
        <v>2018</v>
      </c>
      <c r="D41" s="8">
        <v>2018</v>
      </c>
      <c r="E41" s="8"/>
      <c r="F41" s="8"/>
      <c r="G41" s="8"/>
      <c r="H41" s="12">
        <v>0</v>
      </c>
      <c r="I41" s="12"/>
    </row>
    <row r="42" spans="1:9" x14ac:dyDescent="0.25">
      <c r="A42" s="8" t="s">
        <v>55</v>
      </c>
      <c r="B42" s="8" t="s">
        <v>22</v>
      </c>
      <c r="C42" s="8">
        <v>2016</v>
      </c>
      <c r="D42" s="8">
        <v>2017</v>
      </c>
      <c r="E42" s="8"/>
      <c r="F42" s="8">
        <v>2021</v>
      </c>
      <c r="G42" s="8"/>
      <c r="H42" s="12">
        <v>12</v>
      </c>
      <c r="I42" s="12"/>
    </row>
    <row r="43" spans="1:9" x14ac:dyDescent="0.25">
      <c r="A43" s="8" t="s">
        <v>56</v>
      </c>
      <c r="B43" s="8" t="s">
        <v>23</v>
      </c>
      <c r="C43" s="8">
        <v>2017</v>
      </c>
      <c r="D43" s="8">
        <v>2018</v>
      </c>
      <c r="E43" s="8"/>
      <c r="F43" s="8"/>
      <c r="G43" s="8"/>
      <c r="H43" s="12">
        <v>12</v>
      </c>
      <c r="I43" s="12"/>
    </row>
    <row r="44" spans="1:9" x14ac:dyDescent="0.25">
      <c r="A44" s="8" t="s">
        <v>57</v>
      </c>
      <c r="B44" s="8" t="s">
        <v>14</v>
      </c>
      <c r="C44" s="10">
        <v>42644</v>
      </c>
      <c r="D44" s="10">
        <v>42644</v>
      </c>
      <c r="E44" s="8"/>
      <c r="F44" s="8">
        <v>2021</v>
      </c>
      <c r="G44" s="8"/>
      <c r="H44" s="12">
        <v>0</v>
      </c>
      <c r="I44" s="12"/>
    </row>
    <row r="45" spans="1:9" x14ac:dyDescent="0.25">
      <c r="A45" s="8" t="s">
        <v>60</v>
      </c>
      <c r="B45" s="8" t="s">
        <v>14</v>
      </c>
      <c r="C45" s="10">
        <v>42095</v>
      </c>
      <c r="D45" s="10">
        <v>42095</v>
      </c>
      <c r="E45" s="8"/>
      <c r="F45" s="8">
        <v>2020</v>
      </c>
      <c r="G45" s="8"/>
      <c r="H45" s="12">
        <v>0</v>
      </c>
      <c r="I45" s="12"/>
    </row>
    <row r="46" spans="1:9" x14ac:dyDescent="0.25">
      <c r="A46" s="8" t="s">
        <v>49</v>
      </c>
      <c r="B46" s="8" t="s">
        <v>14</v>
      </c>
      <c r="C46" s="10">
        <v>42005</v>
      </c>
      <c r="D46" s="10">
        <v>42005</v>
      </c>
      <c r="E46" s="8"/>
      <c r="F46" s="8">
        <v>2017</v>
      </c>
      <c r="G46" s="8"/>
      <c r="H46" s="12">
        <v>0</v>
      </c>
      <c r="I46" s="12"/>
    </row>
    <row r="47" spans="1:9" x14ac:dyDescent="0.25">
      <c r="A47" s="8" t="s">
        <v>61</v>
      </c>
      <c r="B47" s="8" t="s">
        <v>14</v>
      </c>
      <c r="C47" s="10">
        <v>42795</v>
      </c>
      <c r="D47" s="10">
        <v>42795</v>
      </c>
      <c r="E47" s="8"/>
      <c r="F47" s="8">
        <v>2021</v>
      </c>
      <c r="G47" s="8"/>
      <c r="H47" s="12">
        <v>0</v>
      </c>
      <c r="I47" s="12"/>
    </row>
    <row r="48" spans="1:9" x14ac:dyDescent="0.25">
      <c r="A48" s="8" t="s">
        <v>62</v>
      </c>
      <c r="B48" s="8" t="s">
        <v>14</v>
      </c>
      <c r="C48" s="10">
        <v>42552</v>
      </c>
      <c r="D48" s="10">
        <v>42552</v>
      </c>
      <c r="E48" s="8"/>
      <c r="F48" s="8">
        <v>2019</v>
      </c>
      <c r="G48" s="8"/>
      <c r="H48" s="12">
        <v>0</v>
      </c>
      <c r="I48" s="12"/>
    </row>
    <row r="49" spans="1:9" x14ac:dyDescent="0.25">
      <c r="A49" s="8" t="s">
        <v>63</v>
      </c>
      <c r="B49" s="8" t="s">
        <v>22</v>
      </c>
      <c r="C49" s="8">
        <v>2019</v>
      </c>
      <c r="D49" s="8">
        <v>2018</v>
      </c>
      <c r="E49" s="8"/>
      <c r="F49" s="8"/>
      <c r="G49" s="8"/>
      <c r="H49" s="12">
        <v>-12</v>
      </c>
      <c r="I49" s="12"/>
    </row>
    <row r="50" spans="1:9" x14ac:dyDescent="0.25">
      <c r="A50" s="8" t="s">
        <v>64</v>
      </c>
      <c r="B50" s="8" t="s">
        <v>23</v>
      </c>
      <c r="C50" s="8">
        <v>2017</v>
      </c>
      <c r="D50" s="8">
        <v>2018</v>
      </c>
      <c r="E50" s="8"/>
      <c r="F50" s="8">
        <v>2020</v>
      </c>
      <c r="G50" s="8"/>
      <c r="H50" s="12">
        <v>12</v>
      </c>
      <c r="I50" s="12"/>
    </row>
    <row r="51" spans="1:9" x14ac:dyDescent="0.25">
      <c r="A51" s="8" t="s">
        <v>65</v>
      </c>
      <c r="B51" s="8" t="s">
        <v>22</v>
      </c>
      <c r="C51" s="8">
        <v>2018</v>
      </c>
      <c r="D51" s="8">
        <v>2018</v>
      </c>
      <c r="E51" s="8"/>
      <c r="F51" s="8"/>
      <c r="G51" s="8"/>
      <c r="H51" s="12">
        <v>0</v>
      </c>
      <c r="I51" s="12"/>
    </row>
    <row r="52" spans="1:9" x14ac:dyDescent="0.25">
      <c r="A52" s="8" t="s">
        <v>66</v>
      </c>
      <c r="B52" s="8" t="s">
        <v>22</v>
      </c>
      <c r="C52" s="8">
        <v>2018</v>
      </c>
      <c r="D52" s="8">
        <v>2018</v>
      </c>
      <c r="E52" s="8"/>
      <c r="F52" s="8"/>
      <c r="G52" s="8"/>
      <c r="H52" s="12">
        <v>0</v>
      </c>
      <c r="I52" s="12"/>
    </row>
    <row r="53" spans="1:9" x14ac:dyDescent="0.25">
      <c r="A53" s="8" t="s">
        <v>67</v>
      </c>
      <c r="B53" s="8" t="s">
        <v>22</v>
      </c>
      <c r="C53" s="8">
        <v>2017</v>
      </c>
      <c r="D53" s="8">
        <v>2018</v>
      </c>
      <c r="E53" s="8"/>
      <c r="F53" s="8">
        <v>2020</v>
      </c>
      <c r="G53" s="8"/>
      <c r="H53" s="12">
        <v>12</v>
      </c>
      <c r="I53" s="12"/>
    </row>
    <row r="54" spans="1:9" x14ac:dyDescent="0.25">
      <c r="A54" s="8" t="s">
        <v>68</v>
      </c>
      <c r="B54" s="8" t="s">
        <v>22</v>
      </c>
      <c r="C54" s="8">
        <v>2019</v>
      </c>
      <c r="D54" s="8"/>
      <c r="E54" s="8"/>
      <c r="F54" s="8"/>
      <c r="G54" s="8"/>
      <c r="H54" s="12"/>
      <c r="I54" s="12"/>
    </row>
    <row r="55" spans="1:9" x14ac:dyDescent="0.25">
      <c r="A55" s="8" t="s">
        <v>69</v>
      </c>
      <c r="B55" s="8" t="s">
        <v>22</v>
      </c>
      <c r="C55" s="8">
        <v>2017</v>
      </c>
      <c r="D55" s="8">
        <v>2018</v>
      </c>
      <c r="E55" s="8"/>
      <c r="F55" s="8"/>
      <c r="G55" s="8"/>
      <c r="H55" s="12">
        <v>12</v>
      </c>
      <c r="I55" s="12"/>
    </row>
    <row r="56" spans="1:9" x14ac:dyDescent="0.25">
      <c r="A56" s="8" t="s">
        <v>70</v>
      </c>
      <c r="B56" s="8" t="s">
        <v>23</v>
      </c>
      <c r="C56" s="8">
        <v>2017</v>
      </c>
      <c r="D56" s="8">
        <v>2018</v>
      </c>
      <c r="E56" s="8"/>
      <c r="F56" s="8"/>
      <c r="G56" s="8"/>
      <c r="H56" s="12">
        <v>12</v>
      </c>
      <c r="I56" s="12"/>
    </row>
    <row r="57" spans="1:9" x14ac:dyDescent="0.25">
      <c r="A57" s="8" t="s">
        <v>71</v>
      </c>
      <c r="B57" s="8" t="s">
        <v>23</v>
      </c>
      <c r="C57" s="8">
        <v>2017</v>
      </c>
      <c r="D57" s="8">
        <v>2018</v>
      </c>
      <c r="E57" s="8"/>
      <c r="F57" s="8"/>
      <c r="G57" s="8"/>
      <c r="H57" s="12">
        <v>12</v>
      </c>
      <c r="I57" s="12"/>
    </row>
    <row r="58" spans="1:9" x14ac:dyDescent="0.25">
      <c r="A58" s="8" t="s">
        <v>72</v>
      </c>
      <c r="B58" s="8" t="s">
        <v>22</v>
      </c>
      <c r="C58" s="8">
        <v>2017</v>
      </c>
      <c r="D58" s="8">
        <v>2019</v>
      </c>
      <c r="E58" s="8"/>
      <c r="F58" s="8"/>
      <c r="G58" s="8"/>
      <c r="H58" s="12">
        <v>24</v>
      </c>
      <c r="I58" s="12"/>
    </row>
    <row r="59" spans="1:9" x14ac:dyDescent="0.25">
      <c r="A59" s="8" t="s">
        <v>73</v>
      </c>
      <c r="B59" s="8" t="s">
        <v>23</v>
      </c>
      <c r="C59" s="8">
        <v>2018</v>
      </c>
      <c r="D59" s="8">
        <v>2018</v>
      </c>
      <c r="E59" s="8"/>
      <c r="F59" s="8"/>
      <c r="G59" s="8"/>
      <c r="H59" s="12">
        <v>0</v>
      </c>
      <c r="I59" s="12"/>
    </row>
    <row r="60" spans="1:9" ht="9.75" customHeight="1" x14ac:dyDescent="0.25">
      <c r="H60" s="13"/>
      <c r="I60" s="13"/>
    </row>
    <row r="61" spans="1:9" ht="33" customHeight="1" x14ac:dyDescent="0.25">
      <c r="A61" s="14" t="s">
        <v>79</v>
      </c>
      <c r="B61" s="14"/>
      <c r="C61" s="14"/>
      <c r="D61" s="14"/>
      <c r="E61" s="14"/>
      <c r="F61" s="14"/>
      <c r="G61" s="14"/>
      <c r="H61" s="14"/>
    </row>
    <row r="62" spans="1:9" x14ac:dyDescent="0.25">
      <c r="A62" s="6" t="s">
        <v>78</v>
      </c>
    </row>
  </sheetData>
  <mergeCells count="1">
    <mergeCell ref="A61:H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I2" sqref="I2"/>
    </sheetView>
  </sheetViews>
  <sheetFormatPr defaultRowHeight="15" x14ac:dyDescent="0.25"/>
  <cols>
    <col min="1" max="1" width="100.7109375" style="6" customWidth="1"/>
    <col min="2" max="2" width="24.7109375" style="6" customWidth="1"/>
    <col min="3" max="9" width="12.7109375" style="6" customWidth="1"/>
    <col min="10" max="16384" width="9.140625" style="6"/>
  </cols>
  <sheetData>
    <row r="1" spans="1:9" ht="18.75" x14ac:dyDescent="0.3">
      <c r="A1" s="5" t="s">
        <v>81</v>
      </c>
    </row>
    <row r="2" spans="1:9" ht="45" x14ac:dyDescent="0.25">
      <c r="A2" s="7" t="s">
        <v>0</v>
      </c>
      <c r="B2" s="7" t="s">
        <v>1</v>
      </c>
      <c r="C2" s="7" t="s">
        <v>2</v>
      </c>
      <c r="D2" s="7" t="s">
        <v>3</v>
      </c>
      <c r="E2" s="7" t="s">
        <v>4</v>
      </c>
      <c r="F2" s="7" t="s">
        <v>5</v>
      </c>
      <c r="G2" s="7" t="s">
        <v>6</v>
      </c>
      <c r="H2" s="7" t="s">
        <v>7</v>
      </c>
      <c r="I2" s="7" t="s">
        <v>8</v>
      </c>
    </row>
    <row r="3" spans="1:9" x14ac:dyDescent="0.25">
      <c r="A3" s="8" t="s">
        <v>9</v>
      </c>
      <c r="B3" s="8" t="s">
        <v>10</v>
      </c>
      <c r="C3" s="9">
        <v>33001200</v>
      </c>
      <c r="D3" s="9">
        <v>32066865</v>
      </c>
      <c r="E3" s="9">
        <f>D3/0.8062</f>
        <v>39775322.500620194</v>
      </c>
      <c r="F3" s="10">
        <v>38869</v>
      </c>
      <c r="G3" s="10">
        <v>38961</v>
      </c>
      <c r="H3" s="10">
        <v>40817</v>
      </c>
      <c r="I3" s="10">
        <v>40878</v>
      </c>
    </row>
    <row r="4" spans="1:9" x14ac:dyDescent="0.25">
      <c r="A4" s="8" t="s">
        <v>11</v>
      </c>
      <c r="B4" s="8" t="s">
        <v>10</v>
      </c>
      <c r="C4" s="9">
        <v>18373800</v>
      </c>
      <c r="D4" s="9">
        <v>51516285</v>
      </c>
      <c r="E4" s="9">
        <f t="shared" ref="E4:E11" si="0">D4/0.8062</f>
        <v>63900130.240635075</v>
      </c>
      <c r="F4" s="10">
        <v>38657</v>
      </c>
      <c r="G4" s="10">
        <v>38687</v>
      </c>
      <c r="H4" s="10">
        <v>39295</v>
      </c>
      <c r="I4" s="10">
        <v>40695</v>
      </c>
    </row>
    <row r="5" spans="1:9" x14ac:dyDescent="0.25">
      <c r="A5" s="8" t="s">
        <v>12</v>
      </c>
      <c r="B5" s="8" t="s">
        <v>10</v>
      </c>
      <c r="C5" s="9">
        <v>38409600</v>
      </c>
      <c r="D5" s="9">
        <v>28081106</v>
      </c>
      <c r="E5" s="9">
        <f t="shared" si="0"/>
        <v>34831438.848920859</v>
      </c>
      <c r="F5" s="10">
        <v>39234</v>
      </c>
      <c r="G5" s="10">
        <v>39783</v>
      </c>
      <c r="H5" s="10">
        <v>41334</v>
      </c>
      <c r="I5" s="10">
        <v>41730</v>
      </c>
    </row>
    <row r="6" spans="1:9" x14ac:dyDescent="0.25">
      <c r="A6" s="8" t="s">
        <v>13</v>
      </c>
      <c r="B6" s="8" t="s">
        <v>14</v>
      </c>
      <c r="C6" s="9">
        <v>265583600</v>
      </c>
      <c r="D6" s="9">
        <v>405723815</v>
      </c>
      <c r="E6" s="9">
        <f t="shared" si="0"/>
        <v>503254546.01835769</v>
      </c>
      <c r="F6" s="8">
        <v>2007</v>
      </c>
      <c r="G6" s="10">
        <v>40330</v>
      </c>
      <c r="H6" s="10">
        <v>42675</v>
      </c>
      <c r="I6" s="8">
        <v>2017</v>
      </c>
    </row>
    <row r="7" spans="1:9" x14ac:dyDescent="0.25">
      <c r="A7" s="8" t="s">
        <v>15</v>
      </c>
      <c r="B7" s="8" t="s">
        <v>10</v>
      </c>
      <c r="C7" s="9">
        <v>185334900</v>
      </c>
      <c r="D7" s="9">
        <v>289614256</v>
      </c>
      <c r="E7" s="9">
        <f t="shared" si="0"/>
        <v>359233758.37261224</v>
      </c>
      <c r="F7" s="10">
        <v>38869</v>
      </c>
      <c r="G7" s="10">
        <v>39387</v>
      </c>
      <c r="H7" s="10">
        <v>40756</v>
      </c>
      <c r="I7" s="10">
        <v>40848</v>
      </c>
    </row>
    <row r="8" spans="1:9" x14ac:dyDescent="0.25">
      <c r="A8" s="8" t="s">
        <v>16</v>
      </c>
      <c r="B8" s="8" t="s">
        <v>10</v>
      </c>
      <c r="C8" s="9">
        <v>222000000</v>
      </c>
      <c r="D8" s="9">
        <v>114894344</v>
      </c>
      <c r="E8" s="9">
        <f t="shared" si="0"/>
        <v>142513450.75663605</v>
      </c>
      <c r="F8" s="10">
        <v>39965</v>
      </c>
      <c r="G8" s="10">
        <v>39873</v>
      </c>
      <c r="H8" s="10">
        <v>41153</v>
      </c>
      <c r="I8" s="10">
        <v>41244</v>
      </c>
    </row>
    <row r="9" spans="1:9" x14ac:dyDescent="0.25">
      <c r="A9" s="8" t="s">
        <v>17</v>
      </c>
      <c r="B9" s="8" t="s">
        <v>10</v>
      </c>
      <c r="C9" s="9">
        <v>106233500</v>
      </c>
      <c r="D9" s="9">
        <v>147000698</v>
      </c>
      <c r="E9" s="9">
        <f t="shared" si="0"/>
        <v>182337754.89952865</v>
      </c>
      <c r="F9" s="10">
        <v>39692</v>
      </c>
      <c r="G9" s="10">
        <v>39814</v>
      </c>
      <c r="H9" s="10">
        <v>41030</v>
      </c>
      <c r="I9" s="10">
        <v>41214</v>
      </c>
    </row>
    <row r="10" spans="1:9" x14ac:dyDescent="0.25">
      <c r="A10" s="8" t="s">
        <v>18</v>
      </c>
      <c r="B10" s="8" t="s">
        <v>10</v>
      </c>
      <c r="C10" s="9">
        <v>55000000</v>
      </c>
      <c r="D10" s="9">
        <v>134691025</v>
      </c>
      <c r="E10" s="9">
        <f t="shared" si="0"/>
        <v>167068996.52691638</v>
      </c>
      <c r="F10" s="10">
        <v>38808</v>
      </c>
      <c r="G10" s="10">
        <v>38991</v>
      </c>
      <c r="H10" s="10">
        <v>40087</v>
      </c>
      <c r="I10" s="10">
        <v>40330</v>
      </c>
    </row>
    <row r="11" spans="1:9" x14ac:dyDescent="0.25">
      <c r="A11" s="8" t="s">
        <v>19</v>
      </c>
      <c r="B11" s="8" t="s">
        <v>10</v>
      </c>
      <c r="C11" s="9">
        <v>12000000</v>
      </c>
      <c r="D11" s="9">
        <v>71394158</v>
      </c>
      <c r="E11" s="9">
        <f t="shared" si="0"/>
        <v>88556385.512279823</v>
      </c>
      <c r="F11" s="10">
        <v>39264</v>
      </c>
      <c r="G11" s="10">
        <v>39722</v>
      </c>
      <c r="H11" s="10">
        <v>39722</v>
      </c>
      <c r="I11" s="10">
        <v>40969</v>
      </c>
    </row>
    <row r="12" spans="1:9" x14ac:dyDescent="0.25">
      <c r="A12" s="11" t="s">
        <v>80</v>
      </c>
    </row>
    <row r="13" spans="1:9" x14ac:dyDescent="0.25">
      <c r="A13" s="6"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2" sqref="I2"/>
    </sheetView>
  </sheetViews>
  <sheetFormatPr defaultRowHeight="15" x14ac:dyDescent="0.25"/>
  <cols>
    <col min="1" max="1" width="100.7109375" style="6" customWidth="1"/>
    <col min="2" max="4" width="12.7109375" style="6" customWidth="1"/>
    <col min="5" max="5" width="14.7109375" style="6" customWidth="1"/>
    <col min="6" max="6" width="16.7109375" style="6" customWidth="1"/>
    <col min="7" max="8" width="12.7109375" style="6" customWidth="1"/>
    <col min="9" max="16384" width="9.140625" style="6"/>
  </cols>
  <sheetData>
    <row r="1" spans="1:9" ht="18.75" x14ac:dyDescent="0.3">
      <c r="A1" s="5" t="s">
        <v>82</v>
      </c>
    </row>
    <row r="2" spans="1:9" ht="45" x14ac:dyDescent="0.25">
      <c r="A2" s="7" t="s">
        <v>0</v>
      </c>
      <c r="B2" s="7" t="s">
        <v>1</v>
      </c>
      <c r="C2" s="7" t="s">
        <v>20</v>
      </c>
      <c r="D2" s="7" t="s">
        <v>3</v>
      </c>
      <c r="E2" s="7" t="s">
        <v>4</v>
      </c>
      <c r="F2" s="7" t="s">
        <v>5</v>
      </c>
      <c r="G2" s="7" t="s">
        <v>6</v>
      </c>
      <c r="H2" s="7" t="s">
        <v>7</v>
      </c>
      <c r="I2" s="7" t="s">
        <v>8</v>
      </c>
    </row>
    <row r="3" spans="1:9" x14ac:dyDescent="0.25">
      <c r="A3" s="8" t="s">
        <v>24</v>
      </c>
      <c r="B3" s="8" t="s">
        <v>10</v>
      </c>
      <c r="C3" s="9">
        <v>25334078</v>
      </c>
      <c r="D3" s="9">
        <v>24191268</v>
      </c>
      <c r="E3" s="9">
        <f>D3/0.9094</f>
        <v>26601350.340884101</v>
      </c>
      <c r="F3" s="10">
        <v>40756</v>
      </c>
      <c r="G3" s="10">
        <v>40756</v>
      </c>
      <c r="H3" s="10">
        <v>41579</v>
      </c>
      <c r="I3" s="10">
        <v>41671</v>
      </c>
    </row>
    <row r="4" spans="1:9" x14ac:dyDescent="0.25">
      <c r="A4" s="8" t="s">
        <v>25</v>
      </c>
      <c r="B4" s="8" t="s">
        <v>21</v>
      </c>
      <c r="C4" s="9">
        <v>1368700</v>
      </c>
      <c r="D4" s="9"/>
      <c r="E4" s="9"/>
      <c r="F4" s="8">
        <v>2013</v>
      </c>
      <c r="G4" s="8"/>
      <c r="H4" s="8"/>
      <c r="I4" s="8"/>
    </row>
    <row r="5" spans="1:9" x14ac:dyDescent="0.25">
      <c r="A5" s="8" t="s">
        <v>26</v>
      </c>
      <c r="B5" s="8" t="s">
        <v>14</v>
      </c>
      <c r="C5" s="9">
        <v>202387500</v>
      </c>
      <c r="D5" s="9">
        <v>184784442</v>
      </c>
      <c r="E5" s="9">
        <f t="shared" ref="E5:E19" si="0">D5/0.9094</f>
        <v>203193800.30789533</v>
      </c>
      <c r="F5" s="10">
        <v>40330</v>
      </c>
      <c r="G5" s="10">
        <v>40330</v>
      </c>
      <c r="H5" s="10">
        <v>41852</v>
      </c>
      <c r="I5" s="8">
        <v>2021</v>
      </c>
    </row>
    <row r="6" spans="1:9" x14ac:dyDescent="0.25">
      <c r="A6" s="8" t="s">
        <v>27</v>
      </c>
      <c r="B6" s="8" t="s">
        <v>10</v>
      </c>
      <c r="C6" s="9">
        <v>16253825</v>
      </c>
      <c r="D6" s="9">
        <v>13137772</v>
      </c>
      <c r="E6" s="9">
        <f t="shared" si="0"/>
        <v>14446637.343303276</v>
      </c>
      <c r="F6" s="8">
        <v>2010</v>
      </c>
      <c r="G6" s="10">
        <v>40664</v>
      </c>
      <c r="H6" s="10">
        <v>41214</v>
      </c>
      <c r="I6" s="10">
        <v>42095</v>
      </c>
    </row>
    <row r="7" spans="1:9" x14ac:dyDescent="0.25">
      <c r="A7" s="8" t="s">
        <v>28</v>
      </c>
      <c r="B7" s="8" t="s">
        <v>10</v>
      </c>
      <c r="C7" s="9">
        <v>224777244</v>
      </c>
      <c r="D7" s="9">
        <v>224777244</v>
      </c>
      <c r="E7" s="9">
        <f t="shared" si="0"/>
        <v>247170930.28370354</v>
      </c>
      <c r="F7" s="8">
        <v>2010</v>
      </c>
      <c r="G7" s="10">
        <v>40878</v>
      </c>
      <c r="H7" s="10">
        <v>42401</v>
      </c>
      <c r="I7" s="10">
        <v>42522</v>
      </c>
    </row>
    <row r="8" spans="1:9" x14ac:dyDescent="0.25">
      <c r="A8" s="8" t="s">
        <v>29</v>
      </c>
      <c r="B8" s="8" t="s">
        <v>14</v>
      </c>
      <c r="C8" s="9">
        <v>164764465</v>
      </c>
      <c r="D8" s="9">
        <v>140895099</v>
      </c>
      <c r="E8" s="9">
        <f t="shared" si="0"/>
        <v>154931932.04310533</v>
      </c>
      <c r="F8" s="10">
        <v>40483</v>
      </c>
      <c r="G8" s="10">
        <v>40483</v>
      </c>
      <c r="H8" s="10">
        <v>42675</v>
      </c>
      <c r="I8" s="8">
        <v>2018</v>
      </c>
    </row>
    <row r="9" spans="1:9" x14ac:dyDescent="0.25">
      <c r="A9" s="8" t="s">
        <v>30</v>
      </c>
      <c r="B9" s="8" t="s">
        <v>10</v>
      </c>
      <c r="C9" s="9">
        <v>29171306</v>
      </c>
      <c r="D9" s="9">
        <v>27639834</v>
      </c>
      <c r="E9" s="9">
        <f t="shared" si="0"/>
        <v>30393483.615570705</v>
      </c>
      <c r="F9" s="10">
        <v>40787</v>
      </c>
      <c r="G9" s="10">
        <v>40787</v>
      </c>
      <c r="H9" s="10">
        <v>41760</v>
      </c>
      <c r="I9" s="10">
        <v>41760</v>
      </c>
    </row>
    <row r="10" spans="1:9" x14ac:dyDescent="0.25">
      <c r="A10" s="8" t="s">
        <v>31</v>
      </c>
      <c r="B10" s="8" t="s">
        <v>10</v>
      </c>
      <c r="C10" s="9">
        <v>4777701</v>
      </c>
      <c r="D10" s="9">
        <v>2301783</v>
      </c>
      <c r="E10" s="9">
        <f t="shared" si="0"/>
        <v>2531100.725753244</v>
      </c>
      <c r="F10" s="10">
        <v>40695</v>
      </c>
      <c r="G10" s="10">
        <v>40695</v>
      </c>
      <c r="H10" s="10">
        <v>41760</v>
      </c>
      <c r="I10" s="10">
        <v>41548</v>
      </c>
    </row>
    <row r="11" spans="1:9" x14ac:dyDescent="0.25">
      <c r="A11" s="8" t="s">
        <v>32</v>
      </c>
      <c r="B11" s="8" t="s">
        <v>14</v>
      </c>
      <c r="C11" s="9">
        <v>310836263</v>
      </c>
      <c r="D11" s="9">
        <v>297896714</v>
      </c>
      <c r="E11" s="9">
        <f t="shared" si="0"/>
        <v>327575009.89663517</v>
      </c>
      <c r="F11" s="10">
        <v>41214</v>
      </c>
      <c r="G11" s="10">
        <v>41214</v>
      </c>
      <c r="H11" s="10">
        <v>42826</v>
      </c>
      <c r="I11" s="8">
        <v>2018</v>
      </c>
    </row>
    <row r="12" spans="1:9" x14ac:dyDescent="0.25">
      <c r="A12" s="8" t="s">
        <v>33</v>
      </c>
      <c r="B12" s="8" t="s">
        <v>10</v>
      </c>
      <c r="C12" s="9">
        <v>84900000</v>
      </c>
      <c r="D12" s="9">
        <v>84900000</v>
      </c>
      <c r="E12" s="9">
        <f t="shared" si="0"/>
        <v>93358258.192214653</v>
      </c>
      <c r="F12" s="10">
        <v>40787</v>
      </c>
      <c r="G12" s="10">
        <v>40787</v>
      </c>
      <c r="H12" s="10">
        <v>42248</v>
      </c>
      <c r="I12" s="10">
        <v>42339</v>
      </c>
    </row>
    <row r="13" spans="1:9" x14ac:dyDescent="0.25">
      <c r="A13" s="8" t="s">
        <v>34</v>
      </c>
      <c r="B13" s="8" t="s">
        <v>10</v>
      </c>
      <c r="C13" s="9">
        <v>10000000</v>
      </c>
      <c r="D13" s="9">
        <v>9237502</v>
      </c>
      <c r="E13" s="9">
        <f t="shared" si="0"/>
        <v>10157798.548493512</v>
      </c>
      <c r="F13" s="8">
        <v>2012</v>
      </c>
      <c r="G13" s="10">
        <v>41609</v>
      </c>
      <c r="H13" s="10">
        <v>42125</v>
      </c>
      <c r="I13" s="10">
        <v>42125</v>
      </c>
    </row>
    <row r="14" spans="1:9" x14ac:dyDescent="0.25">
      <c r="A14" s="8" t="s">
        <v>35</v>
      </c>
      <c r="B14" s="8" t="s">
        <v>14</v>
      </c>
      <c r="C14" s="9">
        <v>224812065</v>
      </c>
      <c r="D14" s="9">
        <v>226121531</v>
      </c>
      <c r="E14" s="9">
        <f t="shared" si="0"/>
        <v>248649143.39124697</v>
      </c>
      <c r="F14" s="8">
        <v>2012</v>
      </c>
      <c r="G14" s="10">
        <v>41365</v>
      </c>
      <c r="H14" s="10">
        <v>42917</v>
      </c>
      <c r="I14" s="8">
        <v>2017</v>
      </c>
    </row>
    <row r="15" spans="1:9" x14ac:dyDescent="0.25">
      <c r="A15" s="8" t="s">
        <v>36</v>
      </c>
      <c r="B15" s="8" t="s">
        <v>10</v>
      </c>
      <c r="C15" s="9">
        <v>101405148</v>
      </c>
      <c r="D15" s="9">
        <v>101355148</v>
      </c>
      <c r="E15" s="9">
        <f t="shared" si="0"/>
        <v>111452768.85858808</v>
      </c>
      <c r="F15" s="8">
        <v>2012</v>
      </c>
      <c r="G15" s="10">
        <v>41275</v>
      </c>
      <c r="H15" s="10">
        <v>42705</v>
      </c>
      <c r="I15" s="10">
        <v>42705</v>
      </c>
    </row>
    <row r="16" spans="1:9" x14ac:dyDescent="0.25">
      <c r="A16" s="8" t="s">
        <v>37</v>
      </c>
      <c r="B16" s="8" t="s">
        <v>14</v>
      </c>
      <c r="C16" s="9">
        <v>226361133</v>
      </c>
      <c r="D16" s="9">
        <v>180002100</v>
      </c>
      <c r="E16" s="9">
        <f t="shared" si="0"/>
        <v>197935012.09588739</v>
      </c>
      <c r="F16" s="8">
        <v>2012</v>
      </c>
      <c r="G16" s="10">
        <v>41730</v>
      </c>
      <c r="H16" s="8">
        <v>2018</v>
      </c>
      <c r="I16" s="8">
        <v>2018</v>
      </c>
    </row>
    <row r="17" spans="1:9" x14ac:dyDescent="0.25">
      <c r="A17" s="8" t="s">
        <v>38</v>
      </c>
      <c r="B17" s="8" t="s">
        <v>14</v>
      </c>
      <c r="C17" s="9">
        <v>230773069</v>
      </c>
      <c r="D17" s="9">
        <v>174106895</v>
      </c>
      <c r="E17" s="9">
        <f t="shared" si="0"/>
        <v>191452490.65317792</v>
      </c>
      <c r="F17" s="8">
        <v>2012</v>
      </c>
      <c r="G17" s="10">
        <v>41821</v>
      </c>
      <c r="H17" s="8">
        <v>2018</v>
      </c>
      <c r="I17" s="8">
        <v>2018</v>
      </c>
    </row>
    <row r="18" spans="1:9" x14ac:dyDescent="0.25">
      <c r="A18" s="8" t="s">
        <v>39</v>
      </c>
      <c r="B18" s="8" t="s">
        <v>10</v>
      </c>
      <c r="C18" s="9">
        <v>15000000</v>
      </c>
      <c r="D18" s="9">
        <v>13562372</v>
      </c>
      <c r="E18" s="9">
        <f t="shared" si="0"/>
        <v>14913538.596877063</v>
      </c>
      <c r="F18" s="8">
        <v>2013</v>
      </c>
      <c r="G18" s="10">
        <v>41730</v>
      </c>
      <c r="H18" s="10">
        <v>42522</v>
      </c>
      <c r="I18" s="10">
        <v>42522</v>
      </c>
    </row>
    <row r="19" spans="1:9" x14ac:dyDescent="0.25">
      <c r="A19" s="8" t="s">
        <v>40</v>
      </c>
      <c r="B19" s="8" t="s">
        <v>14</v>
      </c>
      <c r="C19" s="9">
        <v>122921000</v>
      </c>
      <c r="D19" s="9">
        <v>117820673</v>
      </c>
      <c r="E19" s="9">
        <f t="shared" si="0"/>
        <v>129558690.3452826</v>
      </c>
      <c r="F19" s="8">
        <v>2013</v>
      </c>
      <c r="G19" s="10">
        <v>42217</v>
      </c>
      <c r="H19" s="8">
        <v>2019</v>
      </c>
      <c r="I19" s="8">
        <v>2021</v>
      </c>
    </row>
    <row r="20" spans="1:9" x14ac:dyDescent="0.25">
      <c r="A20" s="8" t="s">
        <v>41</v>
      </c>
      <c r="B20" s="8" t="s">
        <v>22</v>
      </c>
      <c r="C20" s="9">
        <v>7062000</v>
      </c>
      <c r="D20" s="9"/>
      <c r="E20" s="9"/>
      <c r="F20" s="8">
        <v>2014</v>
      </c>
      <c r="G20" s="8"/>
      <c r="H20" s="8">
        <v>2016</v>
      </c>
      <c r="I20" s="8"/>
    </row>
    <row r="21" spans="1:9" x14ac:dyDescent="0.25">
      <c r="A21" s="8" t="s">
        <v>42</v>
      </c>
      <c r="B21" s="8" t="s">
        <v>10</v>
      </c>
      <c r="C21" s="9">
        <v>46499585</v>
      </c>
      <c r="D21" s="9">
        <v>50193867</v>
      </c>
      <c r="E21" s="9">
        <f t="shared" ref="E21:E27" si="1">D21/0.9094</f>
        <v>55194487.574224763</v>
      </c>
      <c r="F21" s="10">
        <v>40909</v>
      </c>
      <c r="G21" s="10">
        <v>40909</v>
      </c>
      <c r="H21" s="10">
        <v>42005</v>
      </c>
      <c r="I21" s="10">
        <v>42248</v>
      </c>
    </row>
    <row r="22" spans="1:9" x14ac:dyDescent="0.25">
      <c r="A22" s="8" t="s">
        <v>43</v>
      </c>
      <c r="B22" s="8" t="s">
        <v>14</v>
      </c>
      <c r="C22" s="9">
        <v>1228500</v>
      </c>
      <c r="D22" s="9">
        <v>4995209</v>
      </c>
      <c r="E22" s="9">
        <f t="shared" si="1"/>
        <v>5492862.3268088847</v>
      </c>
      <c r="F22" s="8">
        <v>2014</v>
      </c>
      <c r="G22" s="10">
        <v>42248</v>
      </c>
      <c r="H22" s="8">
        <v>2018</v>
      </c>
      <c r="I22" s="8">
        <v>2018</v>
      </c>
    </row>
    <row r="23" spans="1:9" x14ac:dyDescent="0.25">
      <c r="A23" s="8" t="s">
        <v>44</v>
      </c>
      <c r="B23" s="8" t="s">
        <v>10</v>
      </c>
      <c r="C23" s="9">
        <v>7179300</v>
      </c>
      <c r="D23" s="9">
        <v>6631911</v>
      </c>
      <c r="E23" s="9">
        <f t="shared" si="1"/>
        <v>7292622.608313174</v>
      </c>
      <c r="F23" s="10">
        <v>41671</v>
      </c>
      <c r="G23" s="10">
        <v>41671</v>
      </c>
      <c r="H23" s="10">
        <v>42278</v>
      </c>
      <c r="I23" s="10">
        <v>42278</v>
      </c>
    </row>
    <row r="24" spans="1:9" x14ac:dyDescent="0.25">
      <c r="A24" s="8" t="s">
        <v>45</v>
      </c>
      <c r="B24" s="8" t="s">
        <v>10</v>
      </c>
      <c r="C24" s="9">
        <v>5900000</v>
      </c>
      <c r="D24" s="9">
        <v>5900000</v>
      </c>
      <c r="E24" s="9">
        <f t="shared" si="1"/>
        <v>6487794.1499890042</v>
      </c>
      <c r="F24" s="8">
        <v>2015</v>
      </c>
      <c r="G24" s="10">
        <v>41395</v>
      </c>
      <c r="H24" s="8">
        <v>2015</v>
      </c>
      <c r="I24" s="10">
        <v>42705</v>
      </c>
    </row>
    <row r="25" spans="1:9" x14ac:dyDescent="0.25">
      <c r="A25" s="8" t="s">
        <v>46</v>
      </c>
      <c r="B25" s="8" t="s">
        <v>10</v>
      </c>
      <c r="C25" s="9">
        <v>0</v>
      </c>
      <c r="D25" s="9">
        <v>2787488</v>
      </c>
      <c r="E25" s="9">
        <f t="shared" si="1"/>
        <v>3065194.6338244998</v>
      </c>
      <c r="F25" s="10">
        <v>41791</v>
      </c>
      <c r="G25" s="10">
        <v>41791</v>
      </c>
      <c r="H25" s="10">
        <v>42522</v>
      </c>
      <c r="I25" s="10">
        <v>42156</v>
      </c>
    </row>
    <row r="26" spans="1:9" x14ac:dyDescent="0.25">
      <c r="A26" s="8" t="s">
        <v>47</v>
      </c>
      <c r="B26" s="8" t="s">
        <v>10</v>
      </c>
      <c r="C26" s="9">
        <v>0</v>
      </c>
      <c r="D26" s="9">
        <v>6085272</v>
      </c>
      <c r="E26" s="9">
        <f t="shared" si="1"/>
        <v>6691524.0818121843</v>
      </c>
      <c r="F26" s="10">
        <v>41609</v>
      </c>
      <c r="G26" s="10">
        <v>41609</v>
      </c>
      <c r="H26" s="10">
        <v>42125</v>
      </c>
      <c r="I26" s="10">
        <v>42125</v>
      </c>
    </row>
    <row r="27" spans="1:9" x14ac:dyDescent="0.25">
      <c r="A27" s="8" t="s">
        <v>48</v>
      </c>
      <c r="B27" s="8" t="s">
        <v>10</v>
      </c>
      <c r="C27" s="9">
        <v>0</v>
      </c>
      <c r="D27" s="9">
        <v>5405279</v>
      </c>
      <c r="E27" s="9">
        <f t="shared" si="1"/>
        <v>5943786.0127556631</v>
      </c>
      <c r="F27" s="10">
        <v>41730</v>
      </c>
      <c r="G27" s="10">
        <v>41730</v>
      </c>
      <c r="H27" s="10">
        <v>42036</v>
      </c>
      <c r="I27" s="10">
        <v>42036</v>
      </c>
    </row>
    <row r="28" spans="1:9" x14ac:dyDescent="0.25">
      <c r="A28" s="8" t="s">
        <v>49</v>
      </c>
      <c r="B28" s="8" t="s">
        <v>21</v>
      </c>
      <c r="C28" s="9">
        <v>0</v>
      </c>
      <c r="D28" s="9"/>
      <c r="E28" s="9"/>
      <c r="F28" s="10">
        <v>42005</v>
      </c>
      <c r="G28" s="8"/>
      <c r="H28" s="8">
        <v>2017</v>
      </c>
      <c r="I28" s="8"/>
    </row>
    <row r="29" spans="1:9" x14ac:dyDescent="0.25">
      <c r="A29" s="8" t="s">
        <v>50</v>
      </c>
      <c r="B29" s="8" t="s">
        <v>21</v>
      </c>
      <c r="C29" s="9">
        <v>0</v>
      </c>
      <c r="D29" s="9"/>
      <c r="E29" s="9"/>
      <c r="F29" s="10">
        <v>42095</v>
      </c>
      <c r="G29" s="8"/>
      <c r="H29" s="8">
        <v>2019</v>
      </c>
      <c r="I29" s="8"/>
    </row>
    <row r="30" spans="1:9" x14ac:dyDescent="0.25">
      <c r="A30" s="8" t="s">
        <v>51</v>
      </c>
      <c r="B30" s="8" t="s">
        <v>23</v>
      </c>
      <c r="C30" s="9">
        <v>0</v>
      </c>
      <c r="D30" s="9">
        <v>639600</v>
      </c>
      <c r="E30" s="9">
        <f>D30/0.9094</f>
        <v>703320.87090389268</v>
      </c>
      <c r="F30" s="10">
        <v>42278</v>
      </c>
      <c r="G30" s="10">
        <v>42278</v>
      </c>
      <c r="H30" s="8">
        <v>2017</v>
      </c>
      <c r="I30" s="8">
        <v>2017</v>
      </c>
    </row>
    <row r="31" spans="1:9" x14ac:dyDescent="0.25">
      <c r="A31" s="11" t="s">
        <v>80</v>
      </c>
    </row>
    <row r="32" spans="1:9" x14ac:dyDescent="0.25">
      <c r="A32" s="6"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E15" sqref="E15"/>
    </sheetView>
  </sheetViews>
  <sheetFormatPr defaultRowHeight="15" x14ac:dyDescent="0.25"/>
  <cols>
    <col min="1" max="1" width="100.7109375" style="6" customWidth="1"/>
    <col min="2" max="5" width="12.7109375" style="6" customWidth="1"/>
    <col min="6" max="6" width="16.7109375" style="6" customWidth="1"/>
    <col min="7" max="8" width="12.7109375" style="6" customWidth="1"/>
    <col min="9" max="16384" width="9.140625" style="6"/>
  </cols>
  <sheetData>
    <row r="1" spans="1:9" ht="18.75" x14ac:dyDescent="0.3">
      <c r="A1" s="5" t="s">
        <v>83</v>
      </c>
    </row>
    <row r="2" spans="1:9" ht="45" x14ac:dyDescent="0.25">
      <c r="A2" s="7" t="s">
        <v>0</v>
      </c>
      <c r="B2" s="7" t="s">
        <v>1</v>
      </c>
      <c r="C2" s="7" t="s">
        <v>20</v>
      </c>
      <c r="D2" s="7" t="s">
        <v>3</v>
      </c>
      <c r="E2" s="7" t="s">
        <v>4</v>
      </c>
      <c r="F2" s="7" t="s">
        <v>5</v>
      </c>
      <c r="G2" s="7" t="s">
        <v>6</v>
      </c>
      <c r="H2" s="7" t="s">
        <v>7</v>
      </c>
      <c r="I2" s="7" t="s">
        <v>8</v>
      </c>
    </row>
    <row r="3" spans="1:9" x14ac:dyDescent="0.25">
      <c r="A3" s="8" t="s">
        <v>52</v>
      </c>
      <c r="B3" s="8" t="s">
        <v>14</v>
      </c>
      <c r="C3" s="9">
        <v>338225423</v>
      </c>
      <c r="D3" s="9">
        <v>338225423</v>
      </c>
      <c r="E3" s="9">
        <f>D3/1.0247</f>
        <v>330072629.06216455</v>
      </c>
      <c r="F3" s="10">
        <v>42705</v>
      </c>
      <c r="G3" s="10">
        <v>42705</v>
      </c>
      <c r="H3" s="8"/>
      <c r="I3" s="8">
        <v>2022</v>
      </c>
    </row>
    <row r="4" spans="1:9" x14ac:dyDescent="0.25">
      <c r="A4" s="8" t="s">
        <v>53</v>
      </c>
      <c r="B4" s="8" t="s">
        <v>22</v>
      </c>
      <c r="C4" s="9">
        <v>1000000</v>
      </c>
      <c r="D4" s="9">
        <v>1000000</v>
      </c>
      <c r="E4" s="9">
        <f t="shared" ref="E4:E8" si="0">D4/1.0247</f>
        <v>975895.38401483372</v>
      </c>
      <c r="F4" s="8">
        <v>2018</v>
      </c>
      <c r="G4" s="8">
        <v>2018</v>
      </c>
      <c r="H4" s="8"/>
      <c r="I4" s="8"/>
    </row>
    <row r="5" spans="1:9" x14ac:dyDescent="0.25">
      <c r="A5" s="8" t="s">
        <v>54</v>
      </c>
      <c r="B5" s="8" t="s">
        <v>23</v>
      </c>
      <c r="C5" s="9">
        <v>539143531</v>
      </c>
      <c r="D5" s="9">
        <v>539143531</v>
      </c>
      <c r="E5" s="9">
        <f t="shared" si="0"/>
        <v>526147683.22435838</v>
      </c>
      <c r="F5" s="8">
        <v>2018</v>
      </c>
      <c r="G5" s="8">
        <v>2018</v>
      </c>
      <c r="H5" s="8"/>
      <c r="I5" s="8"/>
    </row>
    <row r="6" spans="1:9" x14ac:dyDescent="0.25">
      <c r="A6" s="8" t="s">
        <v>55</v>
      </c>
      <c r="B6" s="8" t="s">
        <v>22</v>
      </c>
      <c r="C6" s="9">
        <v>5000000</v>
      </c>
      <c r="D6" s="9">
        <v>5000000</v>
      </c>
      <c r="E6" s="9">
        <f t="shared" si="0"/>
        <v>4879476.9200741686</v>
      </c>
      <c r="F6" s="8">
        <v>2016</v>
      </c>
      <c r="G6" s="8">
        <v>2017</v>
      </c>
      <c r="H6" s="8"/>
      <c r="I6" s="8">
        <v>2021</v>
      </c>
    </row>
    <row r="7" spans="1:9" x14ac:dyDescent="0.25">
      <c r="A7" s="8" t="s">
        <v>56</v>
      </c>
      <c r="B7" s="8" t="s">
        <v>23</v>
      </c>
      <c r="C7" s="9">
        <v>116339211</v>
      </c>
      <c r="D7" s="9">
        <v>116339211</v>
      </c>
      <c r="E7" s="9">
        <f t="shared" si="0"/>
        <v>113534898.99482776</v>
      </c>
      <c r="F7" s="8">
        <v>2017</v>
      </c>
      <c r="G7" s="8">
        <v>2018</v>
      </c>
      <c r="H7" s="8"/>
      <c r="I7" s="8"/>
    </row>
    <row r="8" spans="1:9" x14ac:dyDescent="0.25">
      <c r="A8" s="8" t="s">
        <v>57</v>
      </c>
      <c r="B8" s="8" t="s">
        <v>14</v>
      </c>
      <c r="C8" s="9">
        <v>170074017</v>
      </c>
      <c r="D8" s="9">
        <v>170074017</v>
      </c>
      <c r="E8" s="9">
        <f t="shared" si="0"/>
        <v>165974448.13116035</v>
      </c>
      <c r="F8" s="10">
        <v>42644</v>
      </c>
      <c r="G8" s="10">
        <v>42644</v>
      </c>
      <c r="H8" s="8"/>
      <c r="I8" s="8">
        <v>2021</v>
      </c>
    </row>
    <row r="9" spans="1:9" x14ac:dyDescent="0.25">
      <c r="A9" s="8" t="s">
        <v>58</v>
      </c>
      <c r="B9" s="8" t="s">
        <v>21</v>
      </c>
      <c r="C9" s="9">
        <v>129669871</v>
      </c>
      <c r="D9" s="9"/>
      <c r="E9" s="9"/>
      <c r="F9" s="8">
        <v>2018</v>
      </c>
      <c r="G9" s="8"/>
      <c r="H9" s="8"/>
      <c r="I9" s="8"/>
    </row>
    <row r="10" spans="1:9" x14ac:dyDescent="0.25">
      <c r="A10" s="8" t="s">
        <v>59</v>
      </c>
      <c r="B10" s="8" t="s">
        <v>21</v>
      </c>
      <c r="C10" s="9">
        <v>119277329</v>
      </c>
      <c r="D10" s="9"/>
      <c r="E10" s="9"/>
      <c r="F10" s="8">
        <v>2018</v>
      </c>
      <c r="G10" s="8"/>
      <c r="H10" s="8"/>
      <c r="I10" s="8"/>
    </row>
    <row r="11" spans="1:9" x14ac:dyDescent="0.25">
      <c r="A11" s="8" t="s">
        <v>60</v>
      </c>
      <c r="B11" s="8" t="s">
        <v>14</v>
      </c>
      <c r="C11" s="9">
        <v>33011628</v>
      </c>
      <c r="D11" s="9">
        <v>33011628</v>
      </c>
      <c r="E11" s="9">
        <f t="shared" ref="E11:E25" si="1">D11/1.0247</f>
        <v>32215895.384014834</v>
      </c>
      <c r="F11" s="10">
        <v>42095</v>
      </c>
      <c r="G11" s="10">
        <v>42095</v>
      </c>
      <c r="H11" s="8"/>
      <c r="I11" s="8">
        <v>2020</v>
      </c>
    </row>
    <row r="12" spans="1:9" x14ac:dyDescent="0.25">
      <c r="A12" s="8" t="s">
        <v>49</v>
      </c>
      <c r="B12" s="8" t="s">
        <v>14</v>
      </c>
      <c r="C12" s="9">
        <v>13545979</v>
      </c>
      <c r="D12" s="9">
        <v>13545979</v>
      </c>
      <c r="E12" s="9">
        <f t="shared" si="1"/>
        <v>13219458.378061872</v>
      </c>
      <c r="F12" s="10">
        <v>42005</v>
      </c>
      <c r="G12" s="10">
        <v>42005</v>
      </c>
      <c r="H12" s="8"/>
      <c r="I12" s="8">
        <v>2017</v>
      </c>
    </row>
    <row r="13" spans="1:9" x14ac:dyDescent="0.25">
      <c r="A13" s="8" t="s">
        <v>61</v>
      </c>
      <c r="B13" s="8" t="s">
        <v>14</v>
      </c>
      <c r="C13" s="9">
        <v>28772170</v>
      </c>
      <c r="D13" s="9">
        <v>25168851</v>
      </c>
      <c r="E13" s="9">
        <f t="shared" si="1"/>
        <v>24562165.51185713</v>
      </c>
      <c r="F13" s="10">
        <v>42795</v>
      </c>
      <c r="G13" s="10">
        <v>42795</v>
      </c>
      <c r="H13" s="8"/>
      <c r="I13" s="8">
        <v>2021</v>
      </c>
    </row>
    <row r="14" spans="1:9" x14ac:dyDescent="0.25">
      <c r="A14" s="8" t="s">
        <v>62</v>
      </c>
      <c r="B14" s="8" t="s">
        <v>14</v>
      </c>
      <c r="C14" s="9">
        <v>18838735</v>
      </c>
      <c r="D14" s="9">
        <v>18429499</v>
      </c>
      <c r="E14" s="9">
        <f t="shared" si="1"/>
        <v>17985263.003805991</v>
      </c>
      <c r="F14" s="10">
        <v>42552</v>
      </c>
      <c r="G14" s="10">
        <v>42552</v>
      </c>
      <c r="H14" s="8"/>
      <c r="I14" s="8">
        <v>2019</v>
      </c>
    </row>
    <row r="15" spans="1:9" x14ac:dyDescent="0.25">
      <c r="A15" s="8" t="s">
        <v>63</v>
      </c>
      <c r="B15" s="8" t="s">
        <v>22</v>
      </c>
      <c r="C15" s="9">
        <v>7386547</v>
      </c>
      <c r="D15" s="9">
        <v>7386547</v>
      </c>
      <c r="E15" s="9">
        <f t="shared" si="1"/>
        <v>7208497.1211086176</v>
      </c>
      <c r="F15" s="8">
        <v>2019</v>
      </c>
      <c r="G15" s="8">
        <v>2018</v>
      </c>
      <c r="H15" s="8"/>
      <c r="I15" s="8"/>
    </row>
    <row r="16" spans="1:9" x14ac:dyDescent="0.25">
      <c r="A16" s="8" t="s">
        <v>64</v>
      </c>
      <c r="B16" s="8" t="s">
        <v>23</v>
      </c>
      <c r="C16" s="9">
        <v>15613480</v>
      </c>
      <c r="D16" s="9">
        <v>15613480</v>
      </c>
      <c r="E16" s="9">
        <f t="shared" si="1"/>
        <v>15237123.060407925</v>
      </c>
      <c r="F16" s="8">
        <v>2017</v>
      </c>
      <c r="G16" s="8">
        <v>2018</v>
      </c>
      <c r="H16" s="8"/>
      <c r="I16" s="8">
        <v>2020</v>
      </c>
    </row>
    <row r="17" spans="1:9" x14ac:dyDescent="0.25">
      <c r="A17" s="8" t="s">
        <v>65</v>
      </c>
      <c r="B17" s="8" t="s">
        <v>22</v>
      </c>
      <c r="C17" s="9">
        <v>70423787</v>
      </c>
      <c r="D17" s="9">
        <v>70423787</v>
      </c>
      <c r="E17" s="9">
        <f t="shared" si="1"/>
        <v>68726248.658143848</v>
      </c>
      <c r="F17" s="8">
        <v>2018</v>
      </c>
      <c r="G17" s="8">
        <v>2018</v>
      </c>
      <c r="H17" s="8"/>
      <c r="I17" s="8"/>
    </row>
    <row r="18" spans="1:9" x14ac:dyDescent="0.25">
      <c r="A18" s="8" t="s">
        <v>66</v>
      </c>
      <c r="B18" s="8" t="s">
        <v>22</v>
      </c>
      <c r="C18" s="9">
        <v>45000000</v>
      </c>
      <c r="D18" s="9">
        <v>45000000</v>
      </c>
      <c r="E18" s="9">
        <f t="shared" si="1"/>
        <v>43915292.280667514</v>
      </c>
      <c r="F18" s="8">
        <v>2018</v>
      </c>
      <c r="G18" s="8">
        <v>2018</v>
      </c>
      <c r="H18" s="8"/>
      <c r="I18" s="8"/>
    </row>
    <row r="19" spans="1:9" x14ac:dyDescent="0.25">
      <c r="A19" s="8" t="s">
        <v>67</v>
      </c>
      <c r="B19" s="8" t="s">
        <v>22</v>
      </c>
      <c r="C19" s="9">
        <v>1145471</v>
      </c>
      <c r="D19" s="9">
        <v>1145471</v>
      </c>
      <c r="E19" s="9">
        <f t="shared" si="1"/>
        <v>1117859.8614228556</v>
      </c>
      <c r="F19" s="8">
        <v>2017</v>
      </c>
      <c r="G19" s="8">
        <v>2018</v>
      </c>
      <c r="H19" s="8"/>
      <c r="I19" s="8">
        <v>2020</v>
      </c>
    </row>
    <row r="20" spans="1:9" x14ac:dyDescent="0.25">
      <c r="A20" s="8" t="s">
        <v>68</v>
      </c>
      <c r="B20" s="8" t="s">
        <v>22</v>
      </c>
      <c r="C20" s="9">
        <v>165676806</v>
      </c>
      <c r="D20" s="9">
        <v>165676806</v>
      </c>
      <c r="E20" s="9">
        <f t="shared" si="1"/>
        <v>161683230.2137211</v>
      </c>
      <c r="F20" s="8">
        <v>2019</v>
      </c>
      <c r="G20" s="8"/>
      <c r="H20" s="8"/>
      <c r="I20" s="8"/>
    </row>
    <row r="21" spans="1:9" x14ac:dyDescent="0.25">
      <c r="A21" s="8" t="s">
        <v>69</v>
      </c>
      <c r="B21" s="8" t="s">
        <v>22</v>
      </c>
      <c r="C21" s="9">
        <v>10000000</v>
      </c>
      <c r="D21" s="9">
        <v>10000000</v>
      </c>
      <c r="E21" s="9">
        <f t="shared" si="1"/>
        <v>9758953.8401483372</v>
      </c>
      <c r="F21" s="8">
        <v>2017</v>
      </c>
      <c r="G21" s="8">
        <v>2018</v>
      </c>
      <c r="H21" s="8"/>
      <c r="I21" s="8"/>
    </row>
    <row r="22" spans="1:9" x14ac:dyDescent="0.25">
      <c r="A22" s="8" t="s">
        <v>70</v>
      </c>
      <c r="B22" s="8" t="s">
        <v>23</v>
      </c>
      <c r="C22" s="9">
        <v>166610595</v>
      </c>
      <c r="D22" s="9">
        <v>166610595</v>
      </c>
      <c r="E22" s="9">
        <f t="shared" si="1"/>
        <v>162594510.58846492</v>
      </c>
      <c r="F22" s="8">
        <v>2017</v>
      </c>
      <c r="G22" s="8">
        <v>2018</v>
      </c>
      <c r="H22" s="8"/>
      <c r="I22" s="8"/>
    </row>
    <row r="23" spans="1:9" x14ac:dyDescent="0.25">
      <c r="A23" s="8" t="s">
        <v>71</v>
      </c>
      <c r="B23" s="8" t="s">
        <v>23</v>
      </c>
      <c r="C23" s="9">
        <v>146926121</v>
      </c>
      <c r="D23" s="9">
        <v>146926121</v>
      </c>
      <c r="E23" s="9">
        <f t="shared" si="1"/>
        <v>143384523.27510491</v>
      </c>
      <c r="F23" s="8">
        <v>2017</v>
      </c>
      <c r="G23" s="8">
        <v>2018</v>
      </c>
      <c r="H23" s="8"/>
      <c r="I23" s="8"/>
    </row>
    <row r="24" spans="1:9" x14ac:dyDescent="0.25">
      <c r="A24" s="8" t="s">
        <v>72</v>
      </c>
      <c r="B24" s="8" t="s">
        <v>22</v>
      </c>
      <c r="C24" s="9">
        <v>10000000</v>
      </c>
      <c r="D24" s="9">
        <v>10000000</v>
      </c>
      <c r="E24" s="9">
        <f t="shared" si="1"/>
        <v>9758953.8401483372</v>
      </c>
      <c r="F24" s="8">
        <v>2017</v>
      </c>
      <c r="G24" s="8">
        <v>2019</v>
      </c>
      <c r="H24" s="8"/>
      <c r="I24" s="8"/>
    </row>
    <row r="25" spans="1:9" x14ac:dyDescent="0.25">
      <c r="A25" s="8" t="s">
        <v>73</v>
      </c>
      <c r="B25" s="8" t="s">
        <v>23</v>
      </c>
      <c r="C25" s="9">
        <v>0</v>
      </c>
      <c r="D25" s="9">
        <v>248947200</v>
      </c>
      <c r="E25" s="9">
        <f t="shared" si="1"/>
        <v>242946423.34341758</v>
      </c>
      <c r="F25" s="8">
        <v>2018</v>
      </c>
      <c r="G25" s="8">
        <v>2018</v>
      </c>
      <c r="H25" s="8"/>
      <c r="I25" s="8"/>
    </row>
    <row r="26" spans="1:9" x14ac:dyDescent="0.25">
      <c r="A26" s="11" t="s">
        <v>80</v>
      </c>
    </row>
    <row r="27" spans="1:9" x14ac:dyDescent="0.25">
      <c r="A27" s="6"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Plans Summary</vt:lpstr>
      <vt:lpstr>2005-2009 Plan Details</vt:lpstr>
      <vt:lpstr>2010-2014 Details</vt:lpstr>
      <vt:lpstr>2015-2019 Plan Details</vt:lpstr>
    </vt:vector>
  </TitlesOfParts>
  <Company>Independent Budget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Treffeisen</dc:creator>
  <cp:lastModifiedBy>publication</cp:lastModifiedBy>
  <dcterms:created xsi:type="dcterms:W3CDTF">2017-05-26T20:28:41Z</dcterms:created>
  <dcterms:modified xsi:type="dcterms:W3CDTF">2017-06-12T15:24:06Z</dcterms:modified>
</cp:coreProperties>
</file>